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870" windowHeight="16640"/>
  </bookViews>
  <sheets>
    <sheet name="Программа НГП" sheetId="1" r:id="rId1"/>
  </sheets>
  <definedNames>
    <definedName name="_xlnm.Print_Titles" localSheetId="0">'Программа НГП'!$9:$10</definedName>
  </definedNames>
  <calcPr calcId="162913"/>
</workbook>
</file>

<file path=xl/calcChain.xml><?xml version="1.0" encoding="utf-8"?>
<calcChain xmlns="http://schemas.openxmlformats.org/spreadsheetml/2006/main">
  <c r="H13" i="1" l="1"/>
  <c r="G11" i="1" l="1"/>
  <c r="G15" i="1"/>
  <c r="H11" i="1"/>
  <c r="C71" i="1"/>
  <c r="E67" i="1"/>
  <c r="E12" i="1" s="1"/>
  <c r="F67" i="1"/>
  <c r="G67" i="1"/>
  <c r="G12" i="1" s="1"/>
  <c r="H67" i="1"/>
  <c r="H12" i="1" s="1"/>
  <c r="I67" i="1"/>
  <c r="I12" i="1" s="1"/>
  <c r="E68" i="1"/>
  <c r="F68" i="1"/>
  <c r="G68" i="1"/>
  <c r="H68" i="1"/>
  <c r="I68" i="1"/>
  <c r="I13" i="1" s="1"/>
  <c r="E69" i="1"/>
  <c r="F69" i="1"/>
  <c r="F14" i="1" s="1"/>
  <c r="G69" i="1"/>
  <c r="G14" i="1" s="1"/>
  <c r="H69" i="1"/>
  <c r="H14" i="1" s="1"/>
  <c r="I69" i="1"/>
  <c r="I14" i="1" s="1"/>
  <c r="F66" i="1"/>
  <c r="G66" i="1"/>
  <c r="H66" i="1"/>
  <c r="I66" i="1"/>
  <c r="I11" i="1" s="1"/>
  <c r="E66" i="1"/>
  <c r="E11" i="1" s="1"/>
  <c r="F75" i="1"/>
  <c r="G75" i="1"/>
  <c r="H75" i="1"/>
  <c r="I75" i="1"/>
  <c r="E75" i="1"/>
  <c r="F12" i="1"/>
  <c r="G13" i="1"/>
  <c r="E13" i="1"/>
  <c r="E14" i="1"/>
  <c r="F100" i="1"/>
  <c r="G100" i="1"/>
  <c r="H100" i="1"/>
  <c r="I100" i="1"/>
  <c r="E100" i="1"/>
  <c r="F95" i="1"/>
  <c r="G95" i="1"/>
  <c r="H95" i="1"/>
  <c r="I95" i="1"/>
  <c r="E95" i="1"/>
  <c r="F90" i="1"/>
  <c r="G90" i="1"/>
  <c r="H90" i="1"/>
  <c r="I90" i="1"/>
  <c r="E90" i="1"/>
  <c r="F85" i="1"/>
  <c r="G85" i="1"/>
  <c r="H85" i="1"/>
  <c r="I85" i="1"/>
  <c r="E85" i="1"/>
  <c r="G80" i="1"/>
  <c r="H80" i="1"/>
  <c r="I80" i="1"/>
  <c r="E80" i="1"/>
  <c r="F65" i="1"/>
  <c r="G65" i="1"/>
  <c r="H65" i="1"/>
  <c r="I65" i="1"/>
  <c r="E65" i="1"/>
  <c r="F60" i="1"/>
  <c r="G60" i="1"/>
  <c r="H60" i="1"/>
  <c r="I60" i="1"/>
  <c r="E60" i="1"/>
  <c r="F55" i="1"/>
  <c r="G55" i="1"/>
  <c r="H55" i="1"/>
  <c r="I55" i="1"/>
  <c r="E55" i="1"/>
  <c r="G50" i="1"/>
  <c r="H50" i="1"/>
  <c r="I50" i="1"/>
  <c r="E50" i="1"/>
  <c r="F45" i="1"/>
  <c r="G45" i="1"/>
  <c r="H45" i="1"/>
  <c r="I45" i="1"/>
  <c r="E45" i="1"/>
  <c r="G40" i="1"/>
  <c r="H40" i="1"/>
  <c r="I40" i="1"/>
  <c r="E40" i="1"/>
  <c r="F35" i="1"/>
  <c r="G35" i="1"/>
  <c r="H35" i="1"/>
  <c r="I35" i="1"/>
  <c r="E35" i="1"/>
  <c r="F30" i="1"/>
  <c r="G30" i="1"/>
  <c r="H30" i="1"/>
  <c r="I30" i="1"/>
  <c r="E30" i="1"/>
  <c r="F25" i="1"/>
  <c r="G25" i="1"/>
  <c r="H25" i="1"/>
  <c r="I25" i="1"/>
  <c r="E25" i="1"/>
  <c r="G20" i="1"/>
  <c r="H20" i="1"/>
  <c r="I20" i="1"/>
  <c r="E20" i="1"/>
  <c r="G70" i="1" l="1"/>
  <c r="F70" i="1"/>
  <c r="H15" i="1"/>
  <c r="I70" i="1"/>
  <c r="H70" i="1"/>
  <c r="I15" i="1"/>
  <c r="E70" i="1"/>
  <c r="E15" i="1"/>
  <c r="F36" i="1"/>
  <c r="F40" i="1" s="1"/>
  <c r="F76" i="1"/>
  <c r="F80" i="1" s="1"/>
  <c r="F48" i="1"/>
  <c r="F50" i="1" s="1"/>
  <c r="F18" i="1"/>
  <c r="F13" i="1" l="1"/>
  <c r="F20" i="1"/>
  <c r="F11" i="1"/>
  <c r="F15" i="1" s="1"/>
</calcChain>
</file>

<file path=xl/sharedStrings.xml><?xml version="1.0" encoding="utf-8"?>
<sst xmlns="http://schemas.openxmlformats.org/spreadsheetml/2006/main" count="179" uniqueCount="83">
  <si>
    <t/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</si>
  <si>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</si>
  <si>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</si>
  <si>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</si>
  <si>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</si>
  <si>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</si>
  <si>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</si>
  <si>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</si>
  <si>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</si>
  <si>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Обеспечение эффективного управления и распоряжения муниципальным имуществом Навлинского городского поселения</t>
  </si>
  <si>
    <t>Обеспечение выполнения полномочий в сфере землепользования  и землеустройства Навлинского городского поселения</t>
  </si>
  <si>
    <t>Администрация Навлинского района; отдел по управлению муниципальным имуществом администрации Навлинского района</t>
  </si>
  <si>
    <t>Администрация Навлинского района; отдел по управлению муниципальным имуществом администрации Навлинского района; отдел по строительству и архитектуре администрации района</t>
  </si>
  <si>
    <t>Обеспечение выполнения полномочий в сфере дорожного хозяйства Навлинского городского поселения</t>
  </si>
  <si>
    <t>Администрация Навлинского района</t>
  </si>
  <si>
    <t>Администрация Навлинского района;  отдел по строительству и архитектуре администрации района</t>
  </si>
  <si>
    <t>Обеспечение выполнения полномочий в сфере жилищно-коммунального хозяйства</t>
  </si>
  <si>
    <t>Обеспечение выполнения полномочий в сфере охраны окружающей среды</t>
  </si>
  <si>
    <t>Администрация Навлинского района; отдел по культуре, молодежной политике и спорту администрации района</t>
  </si>
  <si>
    <t>Реализация единой социальной политики на территории Навлинского городского поселения</t>
  </si>
  <si>
    <t>Развитие физической культуры и спорта на территории Навлинского городского поселения</t>
  </si>
  <si>
    <t>Мероприятия по осуществлению отдельных государственных полномочий Брянской области</t>
  </si>
  <si>
    <t>Администрация Навлинского района; отдел организационного, общей и кадровой работы администрации района</t>
  </si>
  <si>
    <t>Наименование Подпрограммы, основного мероприятия, направления расходов, мероприятия</t>
  </si>
  <si>
    <t>1.1.</t>
  </si>
  <si>
    <t>№ п/п</t>
  </si>
  <si>
    <t>1.2.</t>
  </si>
  <si>
    <t>1.4.</t>
  </si>
  <si>
    <t>1.5.</t>
  </si>
  <si>
    <t>1.6.</t>
  </si>
  <si>
    <t>1.9.</t>
  </si>
  <si>
    <t>1.8.</t>
  </si>
  <si>
    <t>Реализация мероприятий  в сфере культуры на территории Навлинского городского поселения</t>
  </si>
  <si>
    <t>1.3</t>
  </si>
  <si>
    <t>Обеспечение реализации полномочий в сфере пожарной безопасности Навлинского городского поселения</t>
  </si>
  <si>
    <t>Отдел ГО, ЧС администрации района</t>
  </si>
  <si>
    <t>1.7.</t>
  </si>
  <si>
    <t>1.10.</t>
  </si>
  <si>
    <t>1.11.</t>
  </si>
  <si>
    <t>Реализация мероприятий на оказание поддержки органом местного самоуправления в осуществлении их полномочий</t>
  </si>
  <si>
    <t>2022 год</t>
  </si>
  <si>
    <t>1.12.</t>
  </si>
  <si>
    <t>1.13.</t>
  </si>
  <si>
    <t>Реализация федеральной целевой программы "Увековечение памяти погибших при защите Отечества на 2019-2024 годы"</t>
  </si>
  <si>
    <t xml:space="preserve">Администрация Навлинского района; отдел организационного, общей и кадровой работы администрации района </t>
  </si>
  <si>
    <t xml:space="preserve">Администрация Навлинского района, отдел организационного, общей и кадровой работы администрации района </t>
  </si>
  <si>
    <t>Администрация Навлинского района, отдел по строительству и архитектуре администрации района</t>
  </si>
  <si>
    <t>2023 год</t>
  </si>
  <si>
    <t>1.14.</t>
  </si>
  <si>
    <t>Ведомственный проект "Развитие транспортной инфраструктуры на сельских территориях"</t>
  </si>
  <si>
    <t>4,5</t>
  </si>
  <si>
    <t>6,7</t>
  </si>
  <si>
    <t>8</t>
  </si>
  <si>
    <t>9,10</t>
  </si>
  <si>
    <t>11</t>
  </si>
  <si>
    <t>12</t>
  </si>
  <si>
    <t>13</t>
  </si>
  <si>
    <t>14</t>
  </si>
  <si>
    <t>15</t>
  </si>
  <si>
    <t>16</t>
  </si>
  <si>
    <t>17</t>
  </si>
  <si>
    <t>План реализации муниципальной программы  ''Реализация полномочий Навлинского городского поселения ''</t>
  </si>
  <si>
    <t>Муниципальная программа  ''Реализация полномочий Навлинского городского поселения ''</t>
  </si>
  <si>
    <t>2024 год</t>
  </si>
  <si>
    <t>средства бюджета Навлинского городского поселения Навлинского муниципального района Брянской области</t>
  </si>
  <si>
    <t>1.15.</t>
  </si>
  <si>
    <t>Обеспечение выполнения полномочий в сфере водного хозяйства на территории Навлинского городского поселения</t>
  </si>
  <si>
    <t>1.16.</t>
  </si>
  <si>
    <t>Региональный проект "Спорт-норма жизни (Брянская область)"</t>
  </si>
  <si>
    <t>18</t>
  </si>
  <si>
    <t>19</t>
  </si>
  <si>
    <t>1-19</t>
  </si>
  <si>
    <t>Приложение 1</t>
  </si>
  <si>
    <t>Итого:</t>
  </si>
  <si>
    <t>2025 год</t>
  </si>
  <si>
    <t xml:space="preserve"> Региональный проект "Чистая вода" </t>
  </si>
  <si>
    <t>Приложение 2.16.</t>
  </si>
  <si>
    <t xml:space="preserve">2026 год </t>
  </si>
  <si>
    <t>к постановлению администрации Навлинского района  от 28.12.2017г №926 "Об утверждении муниципальной программы "Реализация полномочий Навлинского городского поселения"</t>
  </si>
  <si>
    <t>1.11.1</t>
  </si>
  <si>
    <t>Реализация инициативных проектов (Благоустройство территории "Аллея выпускников" в рп.Навля Навлинского района Брянской области)</t>
  </si>
  <si>
    <t>х</t>
  </si>
  <si>
    <t>к муниципальной программе  ''Реализация полномочий Навлинского городского поселения''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</si>
</sst>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 ;\-#,##0.00\ "/>
  </numFmts>
  <fonts count="4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66">
    <xf numFmtId="164" fontId="0" fillId="0" borderId="0" xfId="0">
      <alignment vertical="top" wrapText="1"/>
    </xf>
    <xf numFmtId="165" fontId="0" fillId="0" borderId="0" xfId="0" applyNumberFormat="1">
      <alignment vertical="top" wrapText="1"/>
    </xf>
    <xf numFmtId="4" fontId="0" fillId="0" borderId="0" xfId="0" applyNumberFormat="1">
      <alignment vertical="top" wrapText="1"/>
    </xf>
    <xf numFmtId="0" fontId="2" fillId="2" borderId="3" xfId="0" applyNumberFormat="1" applyFon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164" fontId="0" fillId="0" borderId="0" xfId="0" applyFill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0" fillId="0" borderId="0" xfId="0" applyNumberFormat="1" applyFill="1">
      <alignment vertical="top" wrapText="1"/>
    </xf>
    <xf numFmtId="165" fontId="0" fillId="0" borderId="0" xfId="0" applyNumberFormat="1" applyFill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right" vertical="top" wrapText="1"/>
    </xf>
    <xf numFmtId="4" fontId="1" fillId="5" borderId="1" xfId="0" applyNumberFormat="1" applyFont="1" applyFill="1" applyBorder="1" applyAlignment="1">
      <alignment horizontal="right" vertical="top" wrapText="1"/>
    </xf>
    <xf numFmtId="0" fontId="1" fillId="5" borderId="1" xfId="0" applyNumberFormat="1" applyFont="1" applyFill="1" applyBorder="1" applyAlignment="1">
      <alignment horizontal="right"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6" borderId="1" xfId="0" applyNumberFormat="1" applyFont="1" applyFill="1" applyBorder="1" applyAlignment="1">
      <alignment horizontal="right" vertical="top" wrapText="1"/>
    </xf>
    <xf numFmtId="0" fontId="1" fillId="6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2" fillId="0" borderId="0" xfId="0" applyFont="1" applyFill="1">
      <alignment vertical="top" wrapText="1"/>
    </xf>
    <xf numFmtId="164" fontId="2" fillId="0" borderId="0" xfId="0" applyFont="1" applyFill="1" applyAlignment="1">
      <alignment vertical="top" wrapText="1"/>
    </xf>
    <xf numFmtId="165" fontId="2" fillId="0" borderId="1" xfId="0" applyNumberFormat="1" applyFont="1" applyFill="1" applyBorder="1">
      <alignment vertical="top" wrapText="1"/>
    </xf>
    <xf numFmtId="164" fontId="2" fillId="0" borderId="0" xfId="0" applyFont="1">
      <alignment vertical="top" wrapText="1"/>
    </xf>
    <xf numFmtId="164" fontId="2" fillId="0" borderId="0" xfId="0" applyFont="1" applyAlignment="1">
      <alignment vertical="top" wrapText="1"/>
    </xf>
    <xf numFmtId="49" fontId="2" fillId="0" borderId="0" xfId="0" applyNumberFormat="1" applyFont="1" applyFill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3" borderId="2" xfId="0" applyNumberFormat="1" applyFont="1" applyFill="1" applyBorder="1" applyAlignment="1">
      <alignment horizontal="center" vertical="top" wrapText="1"/>
    </xf>
    <xf numFmtId="0" fontId="2" fillId="3" borderId="3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164" fontId="2" fillId="0" borderId="0" xfId="0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0" fontId="2" fillId="0" borderId="0" xfId="0" quotePrefix="1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="85" zoomScaleNormal="85" workbookViewId="0">
      <pane xSplit="1" ySplit="10" topLeftCell="B11" activePane="bottomRight" state="frozen"/>
      <selection pane="topRight" activeCell="B1" sqref="B1"/>
      <selection pane="bottomLeft" activeCell="A6" sqref="A6"/>
      <selection pane="bottomRight" activeCell="M9" sqref="M9"/>
    </sheetView>
  </sheetViews>
  <sheetFormatPr defaultRowHeight="13" x14ac:dyDescent="0.3"/>
  <cols>
    <col min="1" max="1" width="7" style="26" customWidth="1"/>
    <col min="2" max="2" width="32" style="26" customWidth="1"/>
    <col min="3" max="3" width="34.796875" style="26" customWidth="1"/>
    <col min="4" max="4" width="54.296875" style="27" customWidth="1"/>
    <col min="5" max="9" width="15.69921875" style="23" customWidth="1"/>
    <col min="10" max="10" width="22.19921875" style="23" customWidth="1"/>
    <col min="11" max="11" width="21.19921875" customWidth="1"/>
    <col min="12" max="12" width="20.19921875" customWidth="1"/>
  </cols>
  <sheetData>
    <row r="1" spans="1:12" ht="13.5" customHeight="1" x14ac:dyDescent="0.3">
      <c r="A1" s="23"/>
      <c r="B1" s="23"/>
      <c r="C1" s="23"/>
      <c r="D1" s="24"/>
      <c r="H1" s="53" t="s">
        <v>72</v>
      </c>
      <c r="I1" s="53"/>
      <c r="J1" s="53"/>
    </row>
    <row r="2" spans="1:12" ht="27" customHeight="1" x14ac:dyDescent="0.3">
      <c r="A2" s="23"/>
      <c r="B2" s="23"/>
      <c r="C2" s="23"/>
      <c r="D2" s="24"/>
      <c r="E2" s="58" t="s">
        <v>78</v>
      </c>
      <c r="F2" s="58"/>
      <c r="G2" s="58"/>
      <c r="H2" s="58"/>
      <c r="I2" s="58"/>
      <c r="J2" s="58"/>
    </row>
    <row r="3" spans="1:12" x14ac:dyDescent="0.3">
      <c r="A3" s="23"/>
      <c r="B3" s="23"/>
      <c r="C3" s="23"/>
      <c r="D3" s="24"/>
    </row>
    <row r="4" spans="1:12" ht="21.75" customHeight="1" x14ac:dyDescent="0.3">
      <c r="A4" s="53" t="s">
        <v>76</v>
      </c>
      <c r="B4" s="53"/>
      <c r="C4" s="53"/>
      <c r="D4" s="53"/>
      <c r="E4" s="53"/>
      <c r="F4" s="53"/>
      <c r="G4" s="53"/>
      <c r="H4" s="53"/>
      <c r="I4" s="53"/>
      <c r="J4" s="53"/>
    </row>
    <row r="5" spans="1:12" ht="16.5" customHeight="1" x14ac:dyDescent="0.3">
      <c r="A5" s="29" t="s">
        <v>0</v>
      </c>
      <c r="B5" s="29" t="s">
        <v>0</v>
      </c>
      <c r="C5" s="29"/>
      <c r="D5" s="65" t="s">
        <v>82</v>
      </c>
      <c r="E5" s="54"/>
      <c r="F5" s="54"/>
      <c r="G5" s="54"/>
      <c r="H5" s="54"/>
      <c r="I5" s="54"/>
      <c r="J5" s="54"/>
    </row>
    <row r="6" spans="1:12" x14ac:dyDescent="0.3">
      <c r="A6" s="30"/>
      <c r="B6" s="30"/>
      <c r="C6" s="30"/>
      <c r="D6" s="31"/>
      <c r="E6" s="54"/>
      <c r="F6" s="54"/>
      <c r="G6" s="54"/>
      <c r="H6" s="54"/>
      <c r="I6" s="54"/>
      <c r="J6" s="54"/>
    </row>
    <row r="7" spans="1:12" ht="15" customHeight="1" x14ac:dyDescent="0.3">
      <c r="A7" s="55" t="s">
        <v>61</v>
      </c>
      <c r="B7" s="55"/>
      <c r="C7" s="55"/>
      <c r="D7" s="55"/>
      <c r="E7" s="55"/>
      <c r="F7" s="55"/>
      <c r="G7" s="55"/>
      <c r="H7" s="55"/>
      <c r="I7" s="55"/>
      <c r="J7" s="55"/>
    </row>
    <row r="8" spans="1:12" x14ac:dyDescent="0.3">
      <c r="A8" s="32"/>
      <c r="B8" s="32"/>
      <c r="C8" s="32"/>
      <c r="D8" s="32"/>
      <c r="E8" s="33"/>
      <c r="F8" s="33"/>
      <c r="G8" s="33"/>
      <c r="H8" s="34"/>
      <c r="I8" s="33"/>
      <c r="J8" s="33"/>
    </row>
    <row r="9" spans="1:12" s="6" customFormat="1" ht="22.5" customHeight="1" x14ac:dyDescent="0.3">
      <c r="A9" s="56" t="s">
        <v>25</v>
      </c>
      <c r="B9" s="56" t="s">
        <v>23</v>
      </c>
      <c r="C9" s="44" t="s">
        <v>1</v>
      </c>
      <c r="D9" s="56" t="s">
        <v>2</v>
      </c>
      <c r="E9" s="62" t="s">
        <v>3</v>
      </c>
      <c r="F9" s="63"/>
      <c r="G9" s="63"/>
      <c r="H9" s="63"/>
      <c r="I9" s="64"/>
      <c r="J9" s="56" t="s">
        <v>4</v>
      </c>
    </row>
    <row r="10" spans="1:12" s="6" customFormat="1" ht="31.5" customHeight="1" x14ac:dyDescent="0.3">
      <c r="A10" s="57" t="s">
        <v>0</v>
      </c>
      <c r="B10" s="57" t="s">
        <v>0</v>
      </c>
      <c r="C10" s="46"/>
      <c r="D10" s="56" t="s">
        <v>0</v>
      </c>
      <c r="E10" s="13" t="s">
        <v>40</v>
      </c>
      <c r="F10" s="13" t="s">
        <v>47</v>
      </c>
      <c r="G10" s="13" t="s">
        <v>63</v>
      </c>
      <c r="H10" s="13" t="s">
        <v>74</v>
      </c>
      <c r="I10" s="13" t="s">
        <v>77</v>
      </c>
      <c r="J10" s="56" t="s">
        <v>0</v>
      </c>
    </row>
    <row r="11" spans="1:12" ht="16" customHeight="1" x14ac:dyDescent="0.3">
      <c r="A11" s="50">
        <v>1</v>
      </c>
      <c r="B11" s="50" t="s">
        <v>62</v>
      </c>
      <c r="C11" s="50" t="s">
        <v>14</v>
      </c>
      <c r="D11" s="22" t="s">
        <v>5</v>
      </c>
      <c r="E11" s="8">
        <f t="shared" ref="E11:I14" si="0">E16+E21+E26+E31+E36+E41+E46+E51+E56+E61+E66+E76+E81+E86+E91+E96</f>
        <v>21885562.98</v>
      </c>
      <c r="F11" s="8">
        <f t="shared" si="0"/>
        <v>79148530.310000002</v>
      </c>
      <c r="G11" s="8">
        <f t="shared" si="0"/>
        <v>9643188.1600000001</v>
      </c>
      <c r="H11" s="8">
        <f t="shared" si="0"/>
        <v>15693235</v>
      </c>
      <c r="I11" s="8">
        <f t="shared" si="0"/>
        <v>15693235</v>
      </c>
      <c r="J11" s="59" t="s">
        <v>71</v>
      </c>
    </row>
    <row r="12" spans="1:12" ht="16" customHeight="1" x14ac:dyDescent="0.3">
      <c r="A12" s="51"/>
      <c r="B12" s="51"/>
      <c r="C12" s="51"/>
      <c r="D12" s="22" t="s">
        <v>6</v>
      </c>
      <c r="E12" s="8">
        <f t="shared" si="0"/>
        <v>2801719.47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 t="shared" si="0"/>
        <v>0</v>
      </c>
      <c r="J12" s="60"/>
      <c r="K12" s="6"/>
    </row>
    <row r="13" spans="1:12" ht="27.65" customHeight="1" x14ac:dyDescent="0.3">
      <c r="A13" s="51"/>
      <c r="B13" s="51"/>
      <c r="C13" s="51"/>
      <c r="D13" s="22" t="s">
        <v>64</v>
      </c>
      <c r="E13" s="8">
        <f t="shared" si="0"/>
        <v>54929375.519999996</v>
      </c>
      <c r="F13" s="8">
        <f t="shared" si="0"/>
        <v>54676078.699999996</v>
      </c>
      <c r="G13" s="8">
        <f t="shared" si="0"/>
        <v>35765847.589999996</v>
      </c>
      <c r="H13" s="8">
        <f>H18+H23+H28+H33+H38+H43+H48+H53+H58+H63+H68+H78+H83+H88+H93+H98</f>
        <v>36829644.18</v>
      </c>
      <c r="I13" s="8">
        <f t="shared" si="0"/>
        <v>37718980.560000002</v>
      </c>
      <c r="J13" s="60"/>
      <c r="K13" s="6"/>
    </row>
    <row r="14" spans="1:12" x14ac:dyDescent="0.3">
      <c r="A14" s="51"/>
      <c r="B14" s="51"/>
      <c r="C14" s="51"/>
      <c r="D14" s="22" t="s">
        <v>7</v>
      </c>
      <c r="E14" s="8">
        <f t="shared" si="0"/>
        <v>0</v>
      </c>
      <c r="F14" s="8">
        <f t="shared" si="0"/>
        <v>0</v>
      </c>
      <c r="G14" s="8">
        <f t="shared" si="0"/>
        <v>100000</v>
      </c>
      <c r="H14" s="8">
        <f t="shared" si="0"/>
        <v>0</v>
      </c>
      <c r="I14" s="8">
        <f t="shared" si="0"/>
        <v>0</v>
      </c>
      <c r="J14" s="60"/>
      <c r="K14" s="9"/>
    </row>
    <row r="15" spans="1:12" x14ac:dyDescent="0.3">
      <c r="A15" s="52"/>
      <c r="B15" s="52"/>
      <c r="C15" s="52"/>
      <c r="D15" s="16" t="s">
        <v>73</v>
      </c>
      <c r="E15" s="15">
        <f>SUM(E11:E14)</f>
        <v>79616657.969999999</v>
      </c>
      <c r="F15" s="15">
        <f t="shared" ref="F15:I15" si="1">SUM(F11:F14)</f>
        <v>133824609.00999999</v>
      </c>
      <c r="G15" s="15">
        <f>SUM(G11:G14)</f>
        <v>45509035.75</v>
      </c>
      <c r="H15" s="15">
        <f t="shared" si="1"/>
        <v>52522879.18</v>
      </c>
      <c r="I15" s="15">
        <f t="shared" si="1"/>
        <v>53412215.560000002</v>
      </c>
      <c r="J15" s="61"/>
      <c r="K15" s="10"/>
      <c r="L15" s="2"/>
    </row>
    <row r="16" spans="1:12" ht="16.5" customHeight="1" x14ac:dyDescent="0.3">
      <c r="A16" s="35" t="s">
        <v>24</v>
      </c>
      <c r="B16" s="38" t="s">
        <v>9</v>
      </c>
      <c r="C16" s="38" t="s">
        <v>11</v>
      </c>
      <c r="D16" s="5" t="s">
        <v>5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44">
        <v>1</v>
      </c>
      <c r="K16" s="11"/>
    </row>
    <row r="17" spans="1:12" ht="16.5" customHeight="1" x14ac:dyDescent="0.3">
      <c r="A17" s="36"/>
      <c r="B17" s="39"/>
      <c r="C17" s="39"/>
      <c r="D17" s="5" t="s">
        <v>6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45"/>
      <c r="K17" s="6"/>
    </row>
    <row r="18" spans="1:12" ht="26" x14ac:dyDescent="0.3">
      <c r="A18" s="36"/>
      <c r="B18" s="39"/>
      <c r="C18" s="39"/>
      <c r="D18" s="5" t="s">
        <v>64</v>
      </c>
      <c r="E18" s="7">
        <v>50898</v>
      </c>
      <c r="F18" s="7">
        <f>50898+8330</f>
        <v>59228</v>
      </c>
      <c r="G18" s="7">
        <v>53830</v>
      </c>
      <c r="H18" s="7">
        <v>55983</v>
      </c>
      <c r="I18" s="7">
        <v>58222</v>
      </c>
      <c r="J18" s="45"/>
      <c r="K18" s="11"/>
      <c r="L18" s="1"/>
    </row>
    <row r="19" spans="1:12" x14ac:dyDescent="0.3">
      <c r="A19" s="36"/>
      <c r="B19" s="39"/>
      <c r="C19" s="39"/>
      <c r="D19" s="5" t="s">
        <v>7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45"/>
    </row>
    <row r="20" spans="1:12" x14ac:dyDescent="0.3">
      <c r="A20" s="37"/>
      <c r="B20" s="40"/>
      <c r="C20" s="40"/>
      <c r="D20" s="14" t="s">
        <v>73</v>
      </c>
      <c r="E20" s="15">
        <f>SUM(E16:E19)</f>
        <v>50898</v>
      </c>
      <c r="F20" s="15">
        <f t="shared" ref="F20:I20" si="2">SUM(F16:F19)</f>
        <v>59228</v>
      </c>
      <c r="G20" s="15">
        <f t="shared" si="2"/>
        <v>53830</v>
      </c>
      <c r="H20" s="15">
        <f t="shared" si="2"/>
        <v>55983</v>
      </c>
      <c r="I20" s="15">
        <f t="shared" si="2"/>
        <v>58222</v>
      </c>
      <c r="J20" s="46"/>
    </row>
    <row r="21" spans="1:12" ht="16.5" customHeight="1" x14ac:dyDescent="0.3">
      <c r="A21" s="35" t="s">
        <v>26</v>
      </c>
      <c r="B21" s="38" t="s">
        <v>10</v>
      </c>
      <c r="C21" s="38" t="s">
        <v>12</v>
      </c>
      <c r="D21" s="5" t="s">
        <v>5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44">
        <v>2</v>
      </c>
    </row>
    <row r="22" spans="1:12" ht="16.5" customHeight="1" x14ac:dyDescent="0.3">
      <c r="A22" s="36"/>
      <c r="B22" s="39"/>
      <c r="C22" s="39"/>
      <c r="D22" s="5" t="s">
        <v>6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45"/>
    </row>
    <row r="23" spans="1:12" ht="26" x14ac:dyDescent="0.3">
      <c r="A23" s="36"/>
      <c r="B23" s="39"/>
      <c r="C23" s="39"/>
      <c r="D23" s="5" t="s">
        <v>64</v>
      </c>
      <c r="E23" s="7">
        <v>400000</v>
      </c>
      <c r="F23" s="7">
        <v>469535.8</v>
      </c>
      <c r="G23" s="7">
        <v>193500</v>
      </c>
      <c r="H23" s="7">
        <v>259165.69</v>
      </c>
      <c r="I23" s="7">
        <v>259165.69</v>
      </c>
      <c r="J23" s="45"/>
    </row>
    <row r="24" spans="1:12" x14ac:dyDescent="0.3">
      <c r="A24" s="36"/>
      <c r="B24" s="39"/>
      <c r="C24" s="39"/>
      <c r="D24" s="5" t="s">
        <v>7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45"/>
    </row>
    <row r="25" spans="1:12" ht="14.25" customHeight="1" x14ac:dyDescent="0.3">
      <c r="A25" s="37"/>
      <c r="B25" s="40"/>
      <c r="C25" s="40"/>
      <c r="D25" s="18" t="s">
        <v>73</v>
      </c>
      <c r="E25" s="19">
        <f>SUM(E21:E24)</f>
        <v>400000</v>
      </c>
      <c r="F25" s="19">
        <f t="shared" ref="F25:I25" si="3">SUM(F21:F24)</f>
        <v>469535.8</v>
      </c>
      <c r="G25" s="19">
        <f t="shared" si="3"/>
        <v>193500</v>
      </c>
      <c r="H25" s="19">
        <f t="shared" si="3"/>
        <v>259165.69</v>
      </c>
      <c r="I25" s="19">
        <f t="shared" si="3"/>
        <v>259165.69</v>
      </c>
      <c r="J25" s="46"/>
    </row>
    <row r="26" spans="1:12" ht="16.5" customHeight="1" x14ac:dyDescent="0.3">
      <c r="A26" s="35" t="s">
        <v>33</v>
      </c>
      <c r="B26" s="38" t="s">
        <v>34</v>
      </c>
      <c r="C26" s="38" t="s">
        <v>35</v>
      </c>
      <c r="D26" s="5" t="s">
        <v>5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44">
        <v>3</v>
      </c>
    </row>
    <row r="27" spans="1:12" ht="16.5" customHeight="1" x14ac:dyDescent="0.3">
      <c r="A27" s="36"/>
      <c r="B27" s="39"/>
      <c r="C27" s="39"/>
      <c r="D27" s="5" t="s">
        <v>6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45"/>
    </row>
    <row r="28" spans="1:12" ht="26" x14ac:dyDescent="0.3">
      <c r="A28" s="36"/>
      <c r="B28" s="39"/>
      <c r="C28" s="39"/>
      <c r="D28" s="5" t="s">
        <v>64</v>
      </c>
      <c r="E28" s="7">
        <v>390000</v>
      </c>
      <c r="F28" s="7">
        <v>300000</v>
      </c>
      <c r="G28" s="7">
        <v>309000</v>
      </c>
      <c r="H28" s="7">
        <v>609000</v>
      </c>
      <c r="I28" s="7">
        <v>609000</v>
      </c>
      <c r="J28" s="45"/>
    </row>
    <row r="29" spans="1:12" x14ac:dyDescent="0.3">
      <c r="A29" s="36"/>
      <c r="B29" s="39"/>
      <c r="C29" s="39"/>
      <c r="D29" s="5" t="s">
        <v>7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45"/>
    </row>
    <row r="30" spans="1:12" x14ac:dyDescent="0.3">
      <c r="A30" s="37"/>
      <c r="B30" s="40"/>
      <c r="C30" s="40"/>
      <c r="D30" s="17" t="s">
        <v>8</v>
      </c>
      <c r="E30" s="15">
        <f>SUM(E26:E29)</f>
        <v>390000</v>
      </c>
      <c r="F30" s="15">
        <f t="shared" ref="F30:I30" si="4">SUM(F26:F29)</f>
        <v>300000</v>
      </c>
      <c r="G30" s="15">
        <f t="shared" si="4"/>
        <v>309000</v>
      </c>
      <c r="H30" s="15">
        <f t="shared" si="4"/>
        <v>609000</v>
      </c>
      <c r="I30" s="15">
        <f t="shared" si="4"/>
        <v>609000</v>
      </c>
      <c r="J30" s="46"/>
    </row>
    <row r="31" spans="1:12" ht="16.5" customHeight="1" x14ac:dyDescent="0.3">
      <c r="A31" s="35" t="s">
        <v>27</v>
      </c>
      <c r="B31" s="38" t="s">
        <v>13</v>
      </c>
      <c r="C31" s="38" t="s">
        <v>15</v>
      </c>
      <c r="D31" s="5" t="s">
        <v>5</v>
      </c>
      <c r="E31" s="7">
        <v>17845665.449999999</v>
      </c>
      <c r="F31" s="7">
        <v>12236768.310000001</v>
      </c>
      <c r="G31" s="7">
        <v>7846517</v>
      </c>
      <c r="H31" s="7">
        <v>15693035</v>
      </c>
      <c r="I31" s="7">
        <v>15693035</v>
      </c>
      <c r="J31" s="41" t="s">
        <v>50</v>
      </c>
    </row>
    <row r="32" spans="1:12" ht="16.5" customHeight="1" x14ac:dyDescent="0.3">
      <c r="A32" s="36"/>
      <c r="B32" s="39"/>
      <c r="C32" s="39"/>
      <c r="D32" s="5" t="s">
        <v>6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42"/>
    </row>
    <row r="33" spans="1:12" ht="26" x14ac:dyDescent="0.3">
      <c r="A33" s="36"/>
      <c r="B33" s="39"/>
      <c r="C33" s="39"/>
      <c r="D33" s="5" t="s">
        <v>64</v>
      </c>
      <c r="E33" s="7">
        <v>16299192.15</v>
      </c>
      <c r="F33" s="7">
        <v>13302485.9</v>
      </c>
      <c r="G33" s="7">
        <v>8250625</v>
      </c>
      <c r="H33" s="25">
        <v>10060758.02</v>
      </c>
      <c r="I33" s="25">
        <v>10060758.02</v>
      </c>
      <c r="J33" s="42"/>
    </row>
    <row r="34" spans="1:12" x14ac:dyDescent="0.3">
      <c r="A34" s="36"/>
      <c r="B34" s="39"/>
      <c r="C34" s="39"/>
      <c r="D34" s="5" t="s">
        <v>7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42"/>
    </row>
    <row r="35" spans="1:12" x14ac:dyDescent="0.3">
      <c r="A35" s="37"/>
      <c r="B35" s="40"/>
      <c r="C35" s="40"/>
      <c r="D35" s="14" t="s">
        <v>73</v>
      </c>
      <c r="E35" s="15">
        <f>SUM(E31:E34)</f>
        <v>34144857.600000001</v>
      </c>
      <c r="F35" s="15">
        <f t="shared" ref="F35:I35" si="5">SUM(F31:F34)</f>
        <v>25539254.210000001</v>
      </c>
      <c r="G35" s="15">
        <f t="shared" si="5"/>
        <v>16097142</v>
      </c>
      <c r="H35" s="15">
        <f t="shared" si="5"/>
        <v>25753793.02</v>
      </c>
      <c r="I35" s="15">
        <f t="shared" si="5"/>
        <v>25753793.02</v>
      </c>
      <c r="J35" s="43"/>
    </row>
    <row r="36" spans="1:12" ht="16.5" customHeight="1" x14ac:dyDescent="0.3">
      <c r="A36" s="35" t="s">
        <v>28</v>
      </c>
      <c r="B36" s="38" t="s">
        <v>16</v>
      </c>
      <c r="C36" s="38" t="s">
        <v>15</v>
      </c>
      <c r="D36" s="5" t="s">
        <v>5</v>
      </c>
      <c r="E36" s="7">
        <v>4000000</v>
      </c>
      <c r="F36" s="7">
        <f>49400000+836000</f>
        <v>50236000</v>
      </c>
      <c r="G36" s="7">
        <v>0</v>
      </c>
      <c r="H36" s="7">
        <v>0</v>
      </c>
      <c r="I36" s="7">
        <v>0</v>
      </c>
      <c r="J36" s="41" t="s">
        <v>51</v>
      </c>
    </row>
    <row r="37" spans="1:12" ht="16.5" customHeight="1" x14ac:dyDescent="0.3">
      <c r="A37" s="36"/>
      <c r="B37" s="39"/>
      <c r="C37" s="39"/>
      <c r="D37" s="5" t="s">
        <v>6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42"/>
    </row>
    <row r="38" spans="1:12" ht="26" x14ac:dyDescent="0.3">
      <c r="A38" s="36"/>
      <c r="B38" s="39"/>
      <c r="C38" s="39"/>
      <c r="D38" s="5" t="s">
        <v>64</v>
      </c>
      <c r="E38" s="7">
        <v>30297451.75</v>
      </c>
      <c r="F38" s="7">
        <v>31636557.379999999</v>
      </c>
      <c r="G38" s="7">
        <v>18302199.800000001</v>
      </c>
      <c r="H38" s="7">
        <v>17116438.800000001</v>
      </c>
      <c r="I38" s="7">
        <v>17289618.800000001</v>
      </c>
      <c r="J38" s="42"/>
    </row>
    <row r="39" spans="1:12" x14ac:dyDescent="0.3">
      <c r="A39" s="36"/>
      <c r="B39" s="39"/>
      <c r="C39" s="39"/>
      <c r="D39" s="5" t="s">
        <v>7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42"/>
    </row>
    <row r="40" spans="1:12" x14ac:dyDescent="0.3">
      <c r="A40" s="37"/>
      <c r="B40" s="40"/>
      <c r="C40" s="40"/>
      <c r="D40" s="14" t="s">
        <v>73</v>
      </c>
      <c r="E40" s="15">
        <f>SUM(E36:E39)</f>
        <v>34297451.75</v>
      </c>
      <c r="F40" s="15">
        <f t="shared" ref="F40:I40" si="6">SUM(F36:F39)</f>
        <v>81872557.379999995</v>
      </c>
      <c r="G40" s="15">
        <f t="shared" si="6"/>
        <v>18302199.800000001</v>
      </c>
      <c r="H40" s="15">
        <f t="shared" si="6"/>
        <v>17116438.800000001</v>
      </c>
      <c r="I40" s="15">
        <f t="shared" si="6"/>
        <v>17289618.800000001</v>
      </c>
      <c r="J40" s="43"/>
      <c r="K40" s="1"/>
      <c r="L40" s="1"/>
    </row>
    <row r="41" spans="1:12" ht="16.5" customHeight="1" x14ac:dyDescent="0.3">
      <c r="A41" s="35" t="s">
        <v>29</v>
      </c>
      <c r="B41" s="38" t="s">
        <v>17</v>
      </c>
      <c r="C41" s="38" t="s">
        <v>15</v>
      </c>
      <c r="D41" s="5" t="s">
        <v>5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41" t="s">
        <v>52</v>
      </c>
    </row>
    <row r="42" spans="1:12" ht="16.5" customHeight="1" x14ac:dyDescent="0.3">
      <c r="A42" s="36"/>
      <c r="B42" s="39"/>
      <c r="C42" s="39"/>
      <c r="D42" s="5" t="s">
        <v>6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42"/>
    </row>
    <row r="43" spans="1:12" ht="26" x14ac:dyDescent="0.3">
      <c r="A43" s="36"/>
      <c r="B43" s="39"/>
      <c r="C43" s="39"/>
      <c r="D43" s="5" t="s">
        <v>64</v>
      </c>
      <c r="E43" s="7">
        <v>480000</v>
      </c>
      <c r="F43" s="7">
        <v>400000</v>
      </c>
      <c r="G43" s="7">
        <v>200000</v>
      </c>
      <c r="H43" s="7">
        <v>0</v>
      </c>
      <c r="I43" s="7">
        <v>0</v>
      </c>
      <c r="J43" s="42"/>
    </row>
    <row r="44" spans="1:12" x14ac:dyDescent="0.3">
      <c r="A44" s="36"/>
      <c r="B44" s="39"/>
      <c r="C44" s="39"/>
      <c r="D44" s="5" t="s">
        <v>7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42"/>
    </row>
    <row r="45" spans="1:12" x14ac:dyDescent="0.3">
      <c r="A45" s="37"/>
      <c r="B45" s="40"/>
      <c r="C45" s="40"/>
      <c r="D45" s="14" t="s">
        <v>73</v>
      </c>
      <c r="E45" s="15">
        <f>SUM(E41:E44)</f>
        <v>480000</v>
      </c>
      <c r="F45" s="15">
        <f t="shared" ref="F45:I45" si="7">SUM(F41:F44)</f>
        <v>400000</v>
      </c>
      <c r="G45" s="15">
        <f t="shared" si="7"/>
        <v>200000</v>
      </c>
      <c r="H45" s="15">
        <f t="shared" si="7"/>
        <v>0</v>
      </c>
      <c r="I45" s="15">
        <f t="shared" si="7"/>
        <v>0</v>
      </c>
      <c r="J45" s="43"/>
    </row>
    <row r="46" spans="1:12" ht="16.5" customHeight="1" x14ac:dyDescent="0.3">
      <c r="A46" s="35" t="s">
        <v>36</v>
      </c>
      <c r="B46" s="47" t="s">
        <v>32</v>
      </c>
      <c r="C46" s="47" t="s">
        <v>18</v>
      </c>
      <c r="D46" s="5" t="s">
        <v>5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41" t="s">
        <v>53</v>
      </c>
    </row>
    <row r="47" spans="1:12" ht="16.5" customHeight="1" x14ac:dyDescent="0.3">
      <c r="A47" s="36"/>
      <c r="B47" s="48"/>
      <c r="C47" s="48"/>
      <c r="D47" s="5" t="s">
        <v>6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42"/>
    </row>
    <row r="48" spans="1:12" ht="26" x14ac:dyDescent="0.3">
      <c r="A48" s="36"/>
      <c r="B48" s="48"/>
      <c r="C48" s="48"/>
      <c r="D48" s="5" t="s">
        <v>64</v>
      </c>
      <c r="E48" s="7">
        <v>5263150</v>
      </c>
      <c r="F48" s="7">
        <f>5939815+100538.66</f>
        <v>6040353.6600000001</v>
      </c>
      <c r="G48" s="7">
        <v>6715048</v>
      </c>
      <c r="H48" s="7">
        <v>6715048</v>
      </c>
      <c r="I48" s="7">
        <v>6715048</v>
      </c>
      <c r="J48" s="42"/>
    </row>
    <row r="49" spans="1:10" x14ac:dyDescent="0.3">
      <c r="A49" s="36"/>
      <c r="B49" s="48"/>
      <c r="C49" s="48"/>
      <c r="D49" s="5" t="s">
        <v>7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42"/>
    </row>
    <row r="50" spans="1:10" x14ac:dyDescent="0.3">
      <c r="A50" s="37"/>
      <c r="B50" s="49"/>
      <c r="C50" s="49"/>
      <c r="D50" s="14" t="s">
        <v>73</v>
      </c>
      <c r="E50" s="15">
        <f>SUM(E46:E49)</f>
        <v>5263150</v>
      </c>
      <c r="F50" s="15">
        <f t="shared" ref="F50:I50" si="8">SUM(F46:F49)</f>
        <v>6040353.6600000001</v>
      </c>
      <c r="G50" s="15">
        <f t="shared" si="8"/>
        <v>6715048</v>
      </c>
      <c r="H50" s="15">
        <f t="shared" si="8"/>
        <v>6715048</v>
      </c>
      <c r="I50" s="15">
        <f t="shared" si="8"/>
        <v>6715048</v>
      </c>
      <c r="J50" s="43"/>
    </row>
    <row r="51" spans="1:10" ht="16.5" customHeight="1" x14ac:dyDescent="0.3">
      <c r="A51" s="35" t="s">
        <v>31</v>
      </c>
      <c r="B51" s="38" t="s">
        <v>19</v>
      </c>
      <c r="C51" s="38" t="s">
        <v>22</v>
      </c>
      <c r="D51" s="5" t="s">
        <v>5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41" t="s">
        <v>54</v>
      </c>
    </row>
    <row r="52" spans="1:10" ht="16.5" customHeight="1" x14ac:dyDescent="0.3">
      <c r="A52" s="36"/>
      <c r="B52" s="39"/>
      <c r="C52" s="39"/>
      <c r="D52" s="5" t="s">
        <v>6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42"/>
    </row>
    <row r="53" spans="1:10" ht="26" x14ac:dyDescent="0.3">
      <c r="A53" s="36"/>
      <c r="B53" s="39"/>
      <c r="C53" s="39"/>
      <c r="D53" s="5" t="s">
        <v>64</v>
      </c>
      <c r="E53" s="7">
        <v>404973</v>
      </c>
      <c r="F53" s="7">
        <v>362913.96</v>
      </c>
      <c r="G53" s="7">
        <v>390560.96</v>
      </c>
      <c r="H53" s="7">
        <v>404383.45</v>
      </c>
      <c r="I53" s="7">
        <v>418758.74</v>
      </c>
      <c r="J53" s="42"/>
    </row>
    <row r="54" spans="1:10" x14ac:dyDescent="0.3">
      <c r="A54" s="36"/>
      <c r="B54" s="39"/>
      <c r="C54" s="39"/>
      <c r="D54" s="5" t="s">
        <v>7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42"/>
    </row>
    <row r="55" spans="1:10" x14ac:dyDescent="0.3">
      <c r="A55" s="37"/>
      <c r="B55" s="40"/>
      <c r="C55" s="40"/>
      <c r="D55" s="14" t="s">
        <v>73</v>
      </c>
      <c r="E55" s="15">
        <f>SUM(E51:E54)</f>
        <v>404973</v>
      </c>
      <c r="F55" s="15">
        <f t="shared" ref="F55:I55" si="9">SUM(F51:F54)</f>
        <v>362913.96</v>
      </c>
      <c r="G55" s="15">
        <f t="shared" si="9"/>
        <v>390560.96</v>
      </c>
      <c r="H55" s="15">
        <f t="shared" si="9"/>
        <v>404383.45</v>
      </c>
      <c r="I55" s="15">
        <f t="shared" si="9"/>
        <v>418758.74</v>
      </c>
      <c r="J55" s="43"/>
    </row>
    <row r="56" spans="1:10" ht="16.5" customHeight="1" x14ac:dyDescent="0.3">
      <c r="A56" s="35" t="s">
        <v>30</v>
      </c>
      <c r="B56" s="38" t="s">
        <v>20</v>
      </c>
      <c r="C56" s="38" t="s">
        <v>18</v>
      </c>
      <c r="D56" s="5" t="s">
        <v>5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41" t="s">
        <v>55</v>
      </c>
    </row>
    <row r="57" spans="1:10" ht="16.5" customHeight="1" x14ac:dyDescent="0.3">
      <c r="A57" s="36"/>
      <c r="B57" s="39"/>
      <c r="C57" s="39"/>
      <c r="D57" s="5" t="s">
        <v>6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42"/>
    </row>
    <row r="58" spans="1:10" ht="26" x14ac:dyDescent="0.3">
      <c r="A58" s="36"/>
      <c r="B58" s="39"/>
      <c r="C58" s="39"/>
      <c r="D58" s="5" t="s">
        <v>64</v>
      </c>
      <c r="E58" s="7">
        <v>1088063.3700000001</v>
      </c>
      <c r="F58" s="7">
        <v>887470</v>
      </c>
      <c r="G58" s="7">
        <v>1314421.1499999999</v>
      </c>
      <c r="H58" s="7">
        <v>1608867.22</v>
      </c>
      <c r="I58" s="7">
        <v>2308409.31</v>
      </c>
      <c r="J58" s="42"/>
    </row>
    <row r="59" spans="1:10" x14ac:dyDescent="0.3">
      <c r="A59" s="36"/>
      <c r="B59" s="39"/>
      <c r="C59" s="39"/>
      <c r="D59" s="5" t="s">
        <v>7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42"/>
    </row>
    <row r="60" spans="1:10" x14ac:dyDescent="0.3">
      <c r="A60" s="37"/>
      <c r="B60" s="40"/>
      <c r="C60" s="40"/>
      <c r="D60" s="14" t="s">
        <v>73</v>
      </c>
      <c r="E60" s="15">
        <f>SUM(E56:E59)</f>
        <v>1088063.3700000001</v>
      </c>
      <c r="F60" s="15">
        <f t="shared" ref="F60:I60" si="10">SUM(F56:F59)</f>
        <v>887470</v>
      </c>
      <c r="G60" s="15">
        <f t="shared" si="10"/>
        <v>1314421.1499999999</v>
      </c>
      <c r="H60" s="15">
        <f t="shared" si="10"/>
        <v>1608867.22</v>
      </c>
      <c r="I60" s="15">
        <f t="shared" si="10"/>
        <v>2308409.31</v>
      </c>
      <c r="J60" s="43"/>
    </row>
    <row r="61" spans="1:10" ht="18.649999999999999" customHeight="1" x14ac:dyDescent="0.3">
      <c r="A61" s="35" t="s">
        <v>37</v>
      </c>
      <c r="B61" s="38" t="s">
        <v>21</v>
      </c>
      <c r="C61" s="38" t="s">
        <v>45</v>
      </c>
      <c r="D61" s="5" t="s">
        <v>5</v>
      </c>
      <c r="E61" s="7">
        <v>200</v>
      </c>
      <c r="F61" s="7">
        <v>200</v>
      </c>
      <c r="G61" s="7">
        <v>200</v>
      </c>
      <c r="H61" s="7">
        <v>200</v>
      </c>
      <c r="I61" s="7">
        <v>200</v>
      </c>
      <c r="J61" s="41" t="s">
        <v>56</v>
      </c>
    </row>
    <row r="62" spans="1:10" ht="18.649999999999999" customHeight="1" x14ac:dyDescent="0.3">
      <c r="A62" s="36"/>
      <c r="B62" s="39"/>
      <c r="C62" s="39"/>
      <c r="D62" s="5" t="s">
        <v>6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42"/>
    </row>
    <row r="63" spans="1:10" ht="26" x14ac:dyDescent="0.3">
      <c r="A63" s="36"/>
      <c r="B63" s="39"/>
      <c r="C63" s="39"/>
      <c r="D63" s="5" t="s">
        <v>64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42"/>
    </row>
    <row r="64" spans="1:10" x14ac:dyDescent="0.3">
      <c r="A64" s="36"/>
      <c r="B64" s="39"/>
      <c r="C64" s="39"/>
      <c r="D64" s="5" t="s">
        <v>7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42"/>
    </row>
    <row r="65" spans="1:10" x14ac:dyDescent="0.3">
      <c r="A65" s="37"/>
      <c r="B65" s="40"/>
      <c r="C65" s="40"/>
      <c r="D65" s="14" t="s">
        <v>73</v>
      </c>
      <c r="E65" s="15">
        <f>SUM(E61:E64)</f>
        <v>200</v>
      </c>
      <c r="F65" s="15">
        <f t="shared" ref="F65:I65" si="11">SUM(F61:F64)</f>
        <v>200</v>
      </c>
      <c r="G65" s="15">
        <f t="shared" si="11"/>
        <v>200</v>
      </c>
      <c r="H65" s="15">
        <f t="shared" si="11"/>
        <v>200</v>
      </c>
      <c r="I65" s="15">
        <f t="shared" si="11"/>
        <v>200</v>
      </c>
      <c r="J65" s="43"/>
    </row>
    <row r="66" spans="1:10" ht="18.649999999999999" customHeight="1" x14ac:dyDescent="0.3">
      <c r="A66" s="41" t="s">
        <v>38</v>
      </c>
      <c r="B66" s="44" t="s">
        <v>39</v>
      </c>
      <c r="C66" s="44" t="s">
        <v>44</v>
      </c>
      <c r="D66" s="12" t="s">
        <v>5</v>
      </c>
      <c r="E66" s="7">
        <f>E71</f>
        <v>0</v>
      </c>
      <c r="F66" s="7">
        <f t="shared" ref="F66:I66" si="12">F71</f>
        <v>0</v>
      </c>
      <c r="G66" s="7">
        <f t="shared" si="12"/>
        <v>1796471.16</v>
      </c>
      <c r="H66" s="7">
        <f t="shared" si="12"/>
        <v>0</v>
      </c>
      <c r="I66" s="7">
        <f t="shared" si="12"/>
        <v>0</v>
      </c>
      <c r="J66" s="41" t="s">
        <v>57</v>
      </c>
    </row>
    <row r="67" spans="1:10" ht="18.649999999999999" customHeight="1" x14ac:dyDescent="0.3">
      <c r="A67" s="42"/>
      <c r="B67" s="45"/>
      <c r="C67" s="45"/>
      <c r="D67" s="12" t="s">
        <v>6</v>
      </c>
      <c r="E67" s="7">
        <f t="shared" ref="E67:I67" si="13">E72</f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42"/>
    </row>
    <row r="68" spans="1:10" ht="26" x14ac:dyDescent="0.3">
      <c r="A68" s="42"/>
      <c r="B68" s="45"/>
      <c r="C68" s="45"/>
      <c r="D68" s="12" t="s">
        <v>64</v>
      </c>
      <c r="E68" s="7">
        <f t="shared" ref="E68:I68" si="14">E73</f>
        <v>0</v>
      </c>
      <c r="F68" s="7">
        <f t="shared" si="14"/>
        <v>0</v>
      </c>
      <c r="G68" s="7">
        <f t="shared" si="14"/>
        <v>36662.68</v>
      </c>
      <c r="H68" s="7">
        <f t="shared" si="14"/>
        <v>0</v>
      </c>
      <c r="I68" s="7">
        <f t="shared" si="14"/>
        <v>0</v>
      </c>
      <c r="J68" s="42"/>
    </row>
    <row r="69" spans="1:10" x14ac:dyDescent="0.3">
      <c r="A69" s="42"/>
      <c r="B69" s="45"/>
      <c r="C69" s="45"/>
      <c r="D69" s="12" t="s">
        <v>7</v>
      </c>
      <c r="E69" s="7">
        <f t="shared" ref="E69:I69" si="15">E74</f>
        <v>0</v>
      </c>
      <c r="F69" s="7">
        <f t="shared" si="15"/>
        <v>0</v>
      </c>
      <c r="G69" s="7">
        <f t="shared" si="15"/>
        <v>100000</v>
      </c>
      <c r="H69" s="7">
        <f t="shared" si="15"/>
        <v>0</v>
      </c>
      <c r="I69" s="7">
        <f t="shared" si="15"/>
        <v>0</v>
      </c>
      <c r="J69" s="42"/>
    </row>
    <row r="70" spans="1:10" x14ac:dyDescent="0.3">
      <c r="A70" s="43"/>
      <c r="B70" s="46"/>
      <c r="C70" s="46"/>
      <c r="D70" s="16" t="s">
        <v>73</v>
      </c>
      <c r="E70" s="15">
        <f>SUM(E66:E69)</f>
        <v>0</v>
      </c>
      <c r="F70" s="15">
        <f t="shared" ref="F70:I70" si="16">SUM(F66:F69)</f>
        <v>0</v>
      </c>
      <c r="G70" s="15">
        <f t="shared" si="16"/>
        <v>1933133.8399999999</v>
      </c>
      <c r="H70" s="15">
        <f t="shared" si="16"/>
        <v>0</v>
      </c>
      <c r="I70" s="15">
        <f t="shared" si="16"/>
        <v>0</v>
      </c>
      <c r="J70" s="43"/>
    </row>
    <row r="71" spans="1:10" s="6" customFormat="1" x14ac:dyDescent="0.3">
      <c r="A71" s="41" t="s">
        <v>79</v>
      </c>
      <c r="B71" s="44" t="s">
        <v>80</v>
      </c>
      <c r="C71" s="44" t="str">
        <f>C66</f>
        <v xml:space="preserve">Администрация Навлинского района; отдел организационного, общей и кадровой работы администрации района </v>
      </c>
      <c r="D71" s="12" t="s">
        <v>5</v>
      </c>
      <c r="E71" s="8"/>
      <c r="F71" s="8"/>
      <c r="G71" s="8">
        <v>1796471.16</v>
      </c>
      <c r="H71" s="8"/>
      <c r="I71" s="8"/>
      <c r="J71" s="41" t="s">
        <v>81</v>
      </c>
    </row>
    <row r="72" spans="1:10" s="6" customFormat="1" x14ac:dyDescent="0.3">
      <c r="A72" s="42"/>
      <c r="B72" s="45"/>
      <c r="C72" s="45"/>
      <c r="D72" s="12" t="s">
        <v>6</v>
      </c>
      <c r="E72" s="8"/>
      <c r="F72" s="8"/>
      <c r="G72" s="8">
        <v>0</v>
      </c>
      <c r="H72" s="8"/>
      <c r="I72" s="8"/>
      <c r="J72" s="42"/>
    </row>
    <row r="73" spans="1:10" s="6" customFormat="1" ht="26" x14ac:dyDescent="0.3">
      <c r="A73" s="42"/>
      <c r="B73" s="45"/>
      <c r="C73" s="45"/>
      <c r="D73" s="12" t="s">
        <v>64</v>
      </c>
      <c r="E73" s="8"/>
      <c r="F73" s="8"/>
      <c r="G73" s="8">
        <v>36662.68</v>
      </c>
      <c r="H73" s="8"/>
      <c r="I73" s="8"/>
      <c r="J73" s="42"/>
    </row>
    <row r="74" spans="1:10" s="6" customFormat="1" x14ac:dyDescent="0.3">
      <c r="A74" s="42"/>
      <c r="B74" s="45"/>
      <c r="C74" s="45"/>
      <c r="D74" s="12" t="s">
        <v>7</v>
      </c>
      <c r="E74" s="8"/>
      <c r="F74" s="8"/>
      <c r="G74" s="8">
        <v>100000</v>
      </c>
      <c r="H74" s="8"/>
      <c r="I74" s="8"/>
      <c r="J74" s="42"/>
    </row>
    <row r="75" spans="1:10" s="6" customFormat="1" x14ac:dyDescent="0.3">
      <c r="A75" s="42"/>
      <c r="B75" s="45"/>
      <c r="C75" s="45"/>
      <c r="D75" s="21" t="s">
        <v>73</v>
      </c>
      <c r="E75" s="20">
        <f>SUM(E71:E74)</f>
        <v>0</v>
      </c>
      <c r="F75" s="20">
        <f t="shared" ref="F75:I75" si="17">SUM(F71:F74)</f>
        <v>0</v>
      </c>
      <c r="G75" s="20">
        <f t="shared" si="17"/>
        <v>1933133.8399999999</v>
      </c>
      <c r="H75" s="20">
        <f t="shared" si="17"/>
        <v>0</v>
      </c>
      <c r="I75" s="20">
        <f t="shared" si="17"/>
        <v>0</v>
      </c>
      <c r="J75" s="42"/>
    </row>
    <row r="76" spans="1:10" ht="18.649999999999999" customHeight="1" x14ac:dyDescent="0.3">
      <c r="A76" s="35" t="s">
        <v>41</v>
      </c>
      <c r="B76" s="38" t="s">
        <v>75</v>
      </c>
      <c r="C76" s="38" t="s">
        <v>46</v>
      </c>
      <c r="D76" s="5" t="s">
        <v>5</v>
      </c>
      <c r="E76" s="7">
        <v>0</v>
      </c>
      <c r="F76" s="7">
        <f>19000000-2324438</f>
        <v>16675562</v>
      </c>
      <c r="G76" s="7">
        <v>0</v>
      </c>
      <c r="H76" s="7">
        <v>0</v>
      </c>
      <c r="I76" s="7">
        <v>0</v>
      </c>
      <c r="J76" s="41" t="s">
        <v>58</v>
      </c>
    </row>
    <row r="77" spans="1:10" ht="18.649999999999999" customHeight="1" x14ac:dyDescent="0.3">
      <c r="A77" s="36"/>
      <c r="B77" s="39"/>
      <c r="C77" s="39"/>
      <c r="D77" s="5" t="s">
        <v>6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42"/>
    </row>
    <row r="78" spans="1:10" ht="26" x14ac:dyDescent="0.3">
      <c r="A78" s="36"/>
      <c r="B78" s="39"/>
      <c r="C78" s="3"/>
      <c r="D78" s="5" t="s">
        <v>64</v>
      </c>
      <c r="E78" s="7">
        <v>0</v>
      </c>
      <c r="F78" s="7">
        <v>1000000</v>
      </c>
      <c r="G78" s="7">
        <v>0</v>
      </c>
      <c r="H78" s="7">
        <v>0</v>
      </c>
      <c r="I78" s="7">
        <v>0</v>
      </c>
      <c r="J78" s="42"/>
    </row>
    <row r="79" spans="1:10" x14ac:dyDescent="0.3">
      <c r="A79" s="36"/>
      <c r="B79" s="39"/>
      <c r="C79" s="3"/>
      <c r="D79" s="5" t="s">
        <v>7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42"/>
    </row>
    <row r="80" spans="1:10" x14ac:dyDescent="0.3">
      <c r="A80" s="37"/>
      <c r="B80" s="40"/>
      <c r="C80" s="4"/>
      <c r="D80" s="14" t="s">
        <v>73</v>
      </c>
      <c r="E80" s="15">
        <f>SUM(E76:E79)</f>
        <v>0</v>
      </c>
      <c r="F80" s="15">
        <f t="shared" ref="F80:I80" si="18">SUM(F76:F79)</f>
        <v>17675562</v>
      </c>
      <c r="G80" s="15">
        <f t="shared" si="18"/>
        <v>0</v>
      </c>
      <c r="H80" s="15">
        <f t="shared" si="18"/>
        <v>0</v>
      </c>
      <c r="I80" s="15">
        <f t="shared" si="18"/>
        <v>0</v>
      </c>
      <c r="J80" s="43"/>
    </row>
    <row r="81" spans="1:10" ht="18.649999999999999" customHeight="1" x14ac:dyDescent="0.3">
      <c r="A81" s="35" t="s">
        <v>42</v>
      </c>
      <c r="B81" s="38" t="s">
        <v>43</v>
      </c>
      <c r="C81" s="38" t="s">
        <v>22</v>
      </c>
      <c r="D81" s="5" t="s">
        <v>5</v>
      </c>
      <c r="E81" s="7">
        <v>13539.53</v>
      </c>
      <c r="F81" s="7">
        <v>0</v>
      </c>
      <c r="G81" s="7">
        <v>0</v>
      </c>
      <c r="H81" s="7">
        <v>0</v>
      </c>
      <c r="I81" s="7">
        <v>0</v>
      </c>
      <c r="J81" s="41" t="s">
        <v>59</v>
      </c>
    </row>
    <row r="82" spans="1:10" ht="18.649999999999999" customHeight="1" x14ac:dyDescent="0.3">
      <c r="A82" s="36"/>
      <c r="B82" s="39"/>
      <c r="C82" s="39"/>
      <c r="D82" s="5" t="s">
        <v>6</v>
      </c>
      <c r="E82" s="7">
        <v>212119.47</v>
      </c>
      <c r="F82" s="7">
        <v>0</v>
      </c>
      <c r="G82" s="7">
        <v>0</v>
      </c>
      <c r="H82" s="7">
        <v>0</v>
      </c>
      <c r="I82" s="7">
        <v>0</v>
      </c>
      <c r="J82" s="42"/>
    </row>
    <row r="83" spans="1:10" ht="26" x14ac:dyDescent="0.3">
      <c r="A83" s="36"/>
      <c r="B83" s="39"/>
      <c r="C83" s="39"/>
      <c r="D83" s="5" t="s">
        <v>64</v>
      </c>
      <c r="E83" s="7">
        <v>11876.8</v>
      </c>
      <c r="F83" s="7">
        <v>0</v>
      </c>
      <c r="G83" s="7">
        <v>0</v>
      </c>
      <c r="H83" s="7">
        <v>0</v>
      </c>
      <c r="I83" s="7">
        <v>0</v>
      </c>
      <c r="J83" s="42"/>
    </row>
    <row r="84" spans="1:10" x14ac:dyDescent="0.3">
      <c r="A84" s="36"/>
      <c r="B84" s="39"/>
      <c r="C84" s="39"/>
      <c r="D84" s="5" t="s">
        <v>7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42"/>
    </row>
    <row r="85" spans="1:10" x14ac:dyDescent="0.3">
      <c r="A85" s="37"/>
      <c r="B85" s="40"/>
      <c r="C85" s="40"/>
      <c r="D85" s="14" t="s">
        <v>73</v>
      </c>
      <c r="E85" s="15">
        <f>SUM(E81:E84)</f>
        <v>237535.8</v>
      </c>
      <c r="F85" s="15">
        <f t="shared" ref="F85:I85" si="19">SUM(F81:F84)</f>
        <v>0</v>
      </c>
      <c r="G85" s="15">
        <f t="shared" si="19"/>
        <v>0</v>
      </c>
      <c r="H85" s="15">
        <f t="shared" si="19"/>
        <v>0</v>
      </c>
      <c r="I85" s="15">
        <f t="shared" si="19"/>
        <v>0</v>
      </c>
      <c r="J85" s="43"/>
    </row>
    <row r="86" spans="1:10" ht="18.649999999999999" customHeight="1" x14ac:dyDescent="0.3">
      <c r="A86" s="35" t="s">
        <v>48</v>
      </c>
      <c r="B86" s="38" t="s">
        <v>49</v>
      </c>
      <c r="C86" s="38" t="s">
        <v>46</v>
      </c>
      <c r="D86" s="5" t="s">
        <v>5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41" t="s">
        <v>60</v>
      </c>
    </row>
    <row r="87" spans="1:10" ht="18.649999999999999" customHeight="1" x14ac:dyDescent="0.3">
      <c r="A87" s="36"/>
      <c r="B87" s="39"/>
      <c r="C87" s="39"/>
      <c r="D87" s="5" t="s">
        <v>6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42"/>
    </row>
    <row r="88" spans="1:10" ht="26" x14ac:dyDescent="0.3">
      <c r="A88" s="36"/>
      <c r="B88" s="39"/>
      <c r="C88" s="39"/>
      <c r="D88" s="5" t="s">
        <v>64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42"/>
    </row>
    <row r="89" spans="1:10" x14ac:dyDescent="0.3">
      <c r="A89" s="36"/>
      <c r="B89" s="39"/>
      <c r="C89" s="39"/>
      <c r="D89" s="5" t="s">
        <v>7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42"/>
    </row>
    <row r="90" spans="1:10" x14ac:dyDescent="0.3">
      <c r="A90" s="37"/>
      <c r="B90" s="40"/>
      <c r="C90" s="40"/>
      <c r="D90" s="14" t="s">
        <v>73</v>
      </c>
      <c r="E90" s="15">
        <f>SUM(E86:E89)</f>
        <v>0</v>
      </c>
      <c r="F90" s="15">
        <f t="shared" ref="F90:I90" si="20">SUM(F86:F89)</f>
        <v>0</v>
      </c>
      <c r="G90" s="15">
        <f t="shared" si="20"/>
        <v>0</v>
      </c>
      <c r="H90" s="15">
        <f t="shared" si="20"/>
        <v>0</v>
      </c>
      <c r="I90" s="15">
        <f t="shared" si="20"/>
        <v>0</v>
      </c>
      <c r="J90" s="43"/>
    </row>
    <row r="91" spans="1:10" x14ac:dyDescent="0.3">
      <c r="A91" s="35" t="s">
        <v>65</v>
      </c>
      <c r="B91" s="38" t="s">
        <v>66</v>
      </c>
      <c r="C91" s="38" t="s">
        <v>46</v>
      </c>
      <c r="D91" s="5" t="s">
        <v>5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41" t="s">
        <v>69</v>
      </c>
    </row>
    <row r="92" spans="1:10" x14ac:dyDescent="0.3">
      <c r="A92" s="36"/>
      <c r="B92" s="39"/>
      <c r="C92" s="39"/>
      <c r="D92" s="5" t="s">
        <v>6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42"/>
    </row>
    <row r="93" spans="1:10" ht="26" x14ac:dyDescent="0.3">
      <c r="A93" s="36"/>
      <c r="B93" s="39"/>
      <c r="C93" s="39"/>
      <c r="D93" s="5" t="s">
        <v>64</v>
      </c>
      <c r="E93" s="7">
        <v>217534</v>
      </c>
      <c r="F93" s="7">
        <v>217534</v>
      </c>
      <c r="G93" s="7">
        <v>0</v>
      </c>
      <c r="H93" s="7">
        <v>0</v>
      </c>
      <c r="I93" s="7">
        <v>0</v>
      </c>
      <c r="J93" s="42"/>
    </row>
    <row r="94" spans="1:10" x14ac:dyDescent="0.3">
      <c r="A94" s="36"/>
      <c r="B94" s="39"/>
      <c r="C94" s="39"/>
      <c r="D94" s="5" t="s">
        <v>7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42"/>
    </row>
    <row r="95" spans="1:10" x14ac:dyDescent="0.3">
      <c r="A95" s="37"/>
      <c r="B95" s="40"/>
      <c r="C95" s="40"/>
      <c r="D95" s="14" t="s">
        <v>73</v>
      </c>
      <c r="E95" s="15">
        <f>SUM(E91:E94)</f>
        <v>217534</v>
      </c>
      <c r="F95" s="15">
        <f t="shared" ref="F95:I95" si="21">SUM(F91:F94)</f>
        <v>217534</v>
      </c>
      <c r="G95" s="15">
        <f t="shared" si="21"/>
        <v>0</v>
      </c>
      <c r="H95" s="15">
        <f t="shared" si="21"/>
        <v>0</v>
      </c>
      <c r="I95" s="15">
        <f t="shared" si="21"/>
        <v>0</v>
      </c>
      <c r="J95" s="43"/>
    </row>
    <row r="96" spans="1:10" x14ac:dyDescent="0.3">
      <c r="A96" s="35" t="s">
        <v>67</v>
      </c>
      <c r="B96" s="38" t="s">
        <v>68</v>
      </c>
      <c r="C96" s="38" t="s">
        <v>46</v>
      </c>
      <c r="D96" s="5" t="s">
        <v>5</v>
      </c>
      <c r="E96" s="7">
        <v>26158</v>
      </c>
      <c r="F96" s="7">
        <v>0</v>
      </c>
      <c r="G96" s="7">
        <v>0</v>
      </c>
      <c r="H96" s="7">
        <v>0</v>
      </c>
      <c r="I96" s="7">
        <v>0</v>
      </c>
      <c r="J96" s="41" t="s">
        <v>70</v>
      </c>
    </row>
    <row r="97" spans="1:10" x14ac:dyDescent="0.3">
      <c r="A97" s="36"/>
      <c r="B97" s="39"/>
      <c r="C97" s="39"/>
      <c r="D97" s="5" t="s">
        <v>6</v>
      </c>
      <c r="E97" s="7">
        <v>2589600</v>
      </c>
      <c r="F97" s="7">
        <v>0</v>
      </c>
      <c r="G97" s="7">
        <v>0</v>
      </c>
      <c r="H97" s="7">
        <v>0</v>
      </c>
      <c r="I97" s="7">
        <v>0</v>
      </c>
      <c r="J97" s="42"/>
    </row>
    <row r="98" spans="1:10" ht="26" x14ac:dyDescent="0.3">
      <c r="A98" s="36"/>
      <c r="B98" s="39"/>
      <c r="C98" s="39"/>
      <c r="D98" s="5" t="s">
        <v>64</v>
      </c>
      <c r="E98" s="7">
        <v>26236.45</v>
      </c>
      <c r="F98" s="7">
        <v>0</v>
      </c>
      <c r="G98" s="7">
        <v>0</v>
      </c>
      <c r="H98" s="7">
        <v>0</v>
      </c>
      <c r="I98" s="7">
        <v>0</v>
      </c>
      <c r="J98" s="42"/>
    </row>
    <row r="99" spans="1:10" x14ac:dyDescent="0.3">
      <c r="A99" s="36"/>
      <c r="B99" s="39"/>
      <c r="C99" s="39"/>
      <c r="D99" s="5" t="s">
        <v>7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42"/>
    </row>
    <row r="100" spans="1:10" x14ac:dyDescent="0.3">
      <c r="A100" s="37"/>
      <c r="B100" s="40"/>
      <c r="C100" s="40"/>
      <c r="D100" s="14" t="s">
        <v>73</v>
      </c>
      <c r="E100" s="15">
        <f>SUM(E96:E99)</f>
        <v>2641994.4500000002</v>
      </c>
      <c r="F100" s="15">
        <f t="shared" ref="F100:I100" si="22">SUM(F96:F99)</f>
        <v>0</v>
      </c>
      <c r="G100" s="15">
        <f t="shared" si="22"/>
        <v>0</v>
      </c>
      <c r="H100" s="15">
        <f t="shared" si="22"/>
        <v>0</v>
      </c>
      <c r="I100" s="15">
        <f t="shared" si="22"/>
        <v>0</v>
      </c>
      <c r="J100" s="43"/>
    </row>
    <row r="101" spans="1:10" x14ac:dyDescent="0.3">
      <c r="J101" s="28"/>
    </row>
    <row r="102" spans="1:10" x14ac:dyDescent="0.3">
      <c r="J102" s="28"/>
    </row>
    <row r="103" spans="1:10" x14ac:dyDescent="0.3">
      <c r="J103" s="28"/>
    </row>
    <row r="104" spans="1:10" x14ac:dyDescent="0.3">
      <c r="J104" s="28"/>
    </row>
    <row r="105" spans="1:10" x14ac:dyDescent="0.3">
      <c r="J105" s="28"/>
    </row>
    <row r="106" spans="1:10" x14ac:dyDescent="0.3">
      <c r="J106" s="28"/>
    </row>
    <row r="107" spans="1:10" x14ac:dyDescent="0.3">
      <c r="J107" s="28"/>
    </row>
    <row r="108" spans="1:10" x14ac:dyDescent="0.3">
      <c r="J108" s="28"/>
    </row>
    <row r="109" spans="1:10" x14ac:dyDescent="0.3">
      <c r="J109" s="28"/>
    </row>
    <row r="110" spans="1:10" x14ac:dyDescent="0.3">
      <c r="J110" s="28"/>
    </row>
    <row r="111" spans="1:10" x14ac:dyDescent="0.3">
      <c r="J111" s="28"/>
    </row>
    <row r="112" spans="1:10" x14ac:dyDescent="0.3">
      <c r="J112" s="28"/>
    </row>
    <row r="113" spans="10:10" x14ac:dyDescent="0.3">
      <c r="J113" s="28"/>
    </row>
    <row r="114" spans="10:10" x14ac:dyDescent="0.3">
      <c r="J114" s="28"/>
    </row>
    <row r="115" spans="10:10" x14ac:dyDescent="0.3">
      <c r="J115" s="28"/>
    </row>
    <row r="116" spans="10:10" x14ac:dyDescent="0.3">
      <c r="J116" s="28"/>
    </row>
    <row r="117" spans="10:10" x14ac:dyDescent="0.3">
      <c r="J117" s="28"/>
    </row>
    <row r="118" spans="10:10" x14ac:dyDescent="0.3">
      <c r="J118" s="28"/>
    </row>
  </sheetData>
  <mergeCells count="84">
    <mergeCell ref="H1:J1"/>
    <mergeCell ref="E2:J2"/>
    <mergeCell ref="J46:J50"/>
    <mergeCell ref="J91:J95"/>
    <mergeCell ref="J66:J70"/>
    <mergeCell ref="J61:J65"/>
    <mergeCell ref="J51:J55"/>
    <mergeCell ref="J76:J80"/>
    <mergeCell ref="J81:J85"/>
    <mergeCell ref="J21:J25"/>
    <mergeCell ref="J16:J20"/>
    <mergeCell ref="J11:J15"/>
    <mergeCell ref="J36:J40"/>
    <mergeCell ref="E9:I9"/>
    <mergeCell ref="J71:J75"/>
    <mergeCell ref="A91:A95"/>
    <mergeCell ref="B91:B95"/>
    <mergeCell ref="A56:A60"/>
    <mergeCell ref="B56:B60"/>
    <mergeCell ref="A66:A70"/>
    <mergeCell ref="B66:B70"/>
    <mergeCell ref="A76:A80"/>
    <mergeCell ref="B76:B80"/>
    <mergeCell ref="A81:A85"/>
    <mergeCell ref="B81:B85"/>
    <mergeCell ref="A86:A90"/>
    <mergeCell ref="B86:B90"/>
    <mergeCell ref="A61:A65"/>
    <mergeCell ref="B71:B75"/>
    <mergeCell ref="A71:A75"/>
    <mergeCell ref="A31:A35"/>
    <mergeCell ref="B31:B35"/>
    <mergeCell ref="A46:A50"/>
    <mergeCell ref="B46:B50"/>
    <mergeCell ref="A4:J4"/>
    <mergeCell ref="D5:J5"/>
    <mergeCell ref="A7:J7"/>
    <mergeCell ref="A9:A10"/>
    <mergeCell ref="B9:B10"/>
    <mergeCell ref="E6:J6"/>
    <mergeCell ref="D9:D10"/>
    <mergeCell ref="J9:J10"/>
    <mergeCell ref="A11:A15"/>
    <mergeCell ref="C11:C15"/>
    <mergeCell ref="B16:B20"/>
    <mergeCell ref="A16:A20"/>
    <mergeCell ref="C9:C10"/>
    <mergeCell ref="B11:B15"/>
    <mergeCell ref="C16:C20"/>
    <mergeCell ref="C76:C77"/>
    <mergeCell ref="B61:B65"/>
    <mergeCell ref="C71:C75"/>
    <mergeCell ref="A21:A25"/>
    <mergeCell ref="B21:B25"/>
    <mergeCell ref="C21:C25"/>
    <mergeCell ref="A26:A30"/>
    <mergeCell ref="B26:B30"/>
    <mergeCell ref="C26:C30"/>
    <mergeCell ref="C86:C90"/>
    <mergeCell ref="J86:J90"/>
    <mergeCell ref="J31:J35"/>
    <mergeCell ref="C56:C60"/>
    <mergeCell ref="J56:J60"/>
    <mergeCell ref="C61:C65"/>
    <mergeCell ref="C46:C50"/>
    <mergeCell ref="J41:J45"/>
    <mergeCell ref="C66:C70"/>
    <mergeCell ref="C81:C85"/>
    <mergeCell ref="A96:A100"/>
    <mergeCell ref="B96:B100"/>
    <mergeCell ref="C96:C100"/>
    <mergeCell ref="J96:J100"/>
    <mergeCell ref="J26:J30"/>
    <mergeCell ref="A51:A55"/>
    <mergeCell ref="B51:B55"/>
    <mergeCell ref="C51:C55"/>
    <mergeCell ref="C31:C35"/>
    <mergeCell ref="A36:A40"/>
    <mergeCell ref="B36:B40"/>
    <mergeCell ref="C36:C40"/>
    <mergeCell ref="A41:A45"/>
    <mergeCell ref="B41:B45"/>
    <mergeCell ref="C41:C45"/>
    <mergeCell ref="C91:C95"/>
  </mergeCells>
  <pageMargins left="0.39370078740157483" right="0" top="7.874015748031496E-2" bottom="0" header="0.31496062992125984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НГП</vt:lpstr>
      <vt:lpstr>'Программа НГП'!Заголовки_для_печати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2024-06-26T09:02:23Z</dcterms:modified>
</cp:coreProperties>
</file>