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Бюджеты поселений\Городские поселения\Навлинское гп\Муниципальные программы\ПП Городская среда\"/>
    </mc:Choice>
  </mc:AlternateContent>
  <xr:revisionPtr revIDLastSave="0" documentId="13_ncr:1_{439FB1F2-CD8E-4151-8ED8-3A1E201373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6" i="1"/>
  <c r="K15" i="1"/>
  <c r="K18" i="1" s="1"/>
  <c r="H58" i="1"/>
  <c r="I20" i="1"/>
  <c r="I19" i="1"/>
  <c r="J75" i="1"/>
  <c r="I75" i="1"/>
  <c r="H75" i="1"/>
  <c r="G75" i="1"/>
  <c r="F75" i="1"/>
  <c r="E75" i="1"/>
  <c r="J22" i="1"/>
  <c r="J59" i="1"/>
  <c r="F51" i="1" l="1"/>
  <c r="G51" i="1"/>
  <c r="H51" i="1"/>
  <c r="I51" i="1"/>
  <c r="J51" i="1"/>
  <c r="E51" i="1"/>
  <c r="F46" i="1"/>
  <c r="G46" i="1"/>
  <c r="H46" i="1"/>
  <c r="I46" i="1"/>
  <c r="J46" i="1"/>
  <c r="E46" i="1"/>
  <c r="H20" i="1" l="1"/>
  <c r="J79" i="1"/>
  <c r="J71" i="1"/>
  <c r="J67" i="1"/>
  <c r="J63" i="1"/>
  <c r="J17" i="1"/>
  <c r="J41" i="1"/>
  <c r="J36" i="1"/>
  <c r="J31" i="1"/>
  <c r="J26" i="1"/>
  <c r="J15" i="1"/>
  <c r="J16" i="1"/>
  <c r="F29" i="1"/>
  <c r="J18" i="1" l="1"/>
  <c r="I58" i="1"/>
  <c r="I57" i="1"/>
  <c r="I56" i="1"/>
  <c r="I79" i="1"/>
  <c r="I71" i="1"/>
  <c r="I67" i="1"/>
  <c r="I63" i="1"/>
  <c r="I41" i="1"/>
  <c r="I36" i="1"/>
  <c r="I31" i="1"/>
  <c r="I26" i="1"/>
  <c r="I21" i="1"/>
  <c r="I22" i="1" s="1"/>
  <c r="F21" i="1"/>
  <c r="G21" i="1"/>
  <c r="H21" i="1"/>
  <c r="H17" i="1" s="1"/>
  <c r="E21" i="1"/>
  <c r="F20" i="1"/>
  <c r="G20" i="1"/>
  <c r="E20" i="1"/>
  <c r="F19" i="1"/>
  <c r="G19" i="1"/>
  <c r="H19" i="1"/>
  <c r="E19" i="1"/>
  <c r="F58" i="1"/>
  <c r="E58" i="1"/>
  <c r="F57" i="1"/>
  <c r="G57" i="1"/>
  <c r="H57" i="1"/>
  <c r="E57" i="1"/>
  <c r="F56" i="1"/>
  <c r="G56" i="1"/>
  <c r="H56" i="1"/>
  <c r="E56" i="1"/>
  <c r="E26" i="1"/>
  <c r="G59" i="1" l="1"/>
  <c r="G17" i="1" s="1"/>
  <c r="F22" i="1"/>
  <c r="I59" i="1"/>
  <c r="I17" i="1" s="1"/>
  <c r="H59" i="1"/>
  <c r="F59" i="1"/>
  <c r="G22" i="1"/>
  <c r="E59" i="1"/>
  <c r="H22" i="1"/>
  <c r="E22" i="1"/>
  <c r="E16" i="1"/>
  <c r="E15" i="1"/>
  <c r="H15" i="1"/>
  <c r="H16" i="1"/>
  <c r="G16" i="1"/>
  <c r="G15" i="1"/>
  <c r="F16" i="1"/>
  <c r="I16" i="1"/>
  <c r="I15" i="1"/>
  <c r="F17" i="1"/>
  <c r="F15" i="1"/>
  <c r="I18" i="1" l="1"/>
  <c r="F18" i="1"/>
  <c r="H18" i="1"/>
  <c r="G18" i="1"/>
  <c r="E17" i="1"/>
  <c r="E18" i="1" s="1"/>
  <c r="E79" i="1"/>
  <c r="F79" i="1"/>
  <c r="G79" i="1"/>
  <c r="H79" i="1"/>
  <c r="E71" i="1"/>
  <c r="F71" i="1"/>
  <c r="G71" i="1"/>
  <c r="H71" i="1"/>
  <c r="E67" i="1"/>
  <c r="F67" i="1"/>
  <c r="G67" i="1"/>
  <c r="H67" i="1"/>
  <c r="E63" i="1"/>
  <c r="F63" i="1"/>
  <c r="G63" i="1"/>
  <c r="H63" i="1"/>
  <c r="E41" i="1"/>
  <c r="F41" i="1"/>
  <c r="G41" i="1"/>
  <c r="H41" i="1"/>
  <c r="E36" i="1"/>
  <c r="F36" i="1"/>
  <c r="G36" i="1"/>
  <c r="H36" i="1"/>
  <c r="E31" i="1"/>
  <c r="F31" i="1"/>
  <c r="G31" i="1"/>
  <c r="H31" i="1"/>
  <c r="F26" i="1"/>
  <c r="G26" i="1"/>
  <c r="H26" i="1"/>
</calcChain>
</file>

<file path=xl/sharedStrings.xml><?xml version="1.0" encoding="utf-8"?>
<sst xmlns="http://schemas.openxmlformats.org/spreadsheetml/2006/main" count="134" uniqueCount="52">
  <si>
    <t>№ п/п</t>
  </si>
  <si>
    <t>Наименование Подпрограммы, основного мероприятия, направления расходов, мероприятия</t>
  </si>
  <si>
    <t>Ответственный исполнитель, соисполнители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</si>
  <si>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</si>
  <si>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</si>
  <si>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 xml:space="preserve">к муниципальной программе  </t>
  </si>
  <si>
    <t xml:space="preserve">План реализации муниципальной программы </t>
  </si>
  <si>
    <t>1.</t>
  </si>
  <si>
    <t>Администрация Навлинского района</t>
  </si>
  <si>
    <t>средства областного бюджета &lt;*&gt;</t>
  </si>
  <si>
    <t>внебюджетные средства &lt;**&gt;</t>
  </si>
  <si>
    <t>Итого</t>
  </si>
  <si>
    <t xml:space="preserve">Мероприятия по реализации обязательного перечня работ </t>
  </si>
  <si>
    <t>1.1.</t>
  </si>
  <si>
    <t>1.1.4.</t>
  </si>
  <si>
    <t>1.1.5.</t>
  </si>
  <si>
    <t>1.1.6.</t>
  </si>
  <si>
    <t>1.1.7.</t>
  </si>
  <si>
    <t>1.2.</t>
  </si>
  <si>
    <t xml:space="preserve">Мероприятия по реализации дополнительного перечня работ  </t>
  </si>
  <si>
    <t>1.2.4.</t>
  </si>
  <si>
    <t>1.2.5.</t>
  </si>
  <si>
    <t>1.2.6.</t>
  </si>
  <si>
    <t>1.2.7.</t>
  </si>
  <si>
    <r>
      <t xml:space="preserve"> &lt;*&gt;  </t>
    </r>
    <r>
      <rPr>
        <sz val="10"/>
        <color rgb="FF000000"/>
        <rFont val="Times New Roman"/>
        <family val="1"/>
        <charset val="204"/>
      </rPr>
      <t xml:space="preserve">средства областного бюджета   </t>
    </r>
  </si>
  <si>
    <r>
      <t xml:space="preserve"> &lt;**&gt; </t>
    </r>
    <r>
      <rPr>
        <sz val="10"/>
        <color rgb="FF000000"/>
        <rFont val="Times New Roman"/>
        <family val="1"/>
        <charset val="204"/>
      </rPr>
      <t>внебюджетные средства</t>
    </r>
  </si>
  <si>
    <t xml:space="preserve">Примечание:  </t>
  </si>
  <si>
    <r>
      <rPr>
        <b/>
        <sz val="10"/>
        <color theme="1"/>
        <rFont val="Times New Roman"/>
        <family val="1"/>
        <charset val="204"/>
      </rPr>
      <t>На 2024 год</t>
    </r>
    <r>
      <rPr>
        <sz val="10"/>
        <color theme="1"/>
        <rFont val="Times New Roman"/>
        <family val="1"/>
        <charset val="204"/>
      </rPr>
      <t>: Благоустройство дворовых территорий МКД и благоустройство общественной территории</t>
    </r>
  </si>
  <si>
    <r>
      <rPr>
        <b/>
        <sz val="10"/>
        <color theme="1"/>
        <rFont val="Times New Roman"/>
        <family val="1"/>
        <charset val="204"/>
      </rPr>
      <t>На 2021 год:</t>
    </r>
    <r>
      <rPr>
        <sz val="10"/>
        <color theme="1"/>
        <rFont val="Times New Roman"/>
        <family val="1"/>
        <charset val="204"/>
      </rPr>
      <t xml:space="preserve">                         Мероприятия по реализации дополнительного перечня работ по благоустройству дворовых территорий МКД </t>
    </r>
  </si>
  <si>
    <r>
      <rPr>
        <b/>
        <sz val="10"/>
        <color theme="1"/>
        <rFont val="Times New Roman"/>
        <family val="1"/>
        <charset val="204"/>
      </rPr>
      <t>На 2022 год:</t>
    </r>
    <r>
      <rPr>
        <sz val="10"/>
        <color theme="1"/>
        <rFont val="Times New Roman"/>
        <family val="1"/>
        <charset val="204"/>
      </rPr>
      <t xml:space="preserve">                Мероприятия по реализации дополнительного перечня работ по благоустройству дворовых территорий МКД </t>
    </r>
  </si>
  <si>
    <r>
      <rPr>
        <b/>
        <sz val="10"/>
        <color rgb="FF000000"/>
        <rFont val="Times New Roman"/>
        <family val="1"/>
        <charset val="204"/>
      </rPr>
      <t>На 2023 год</t>
    </r>
    <r>
      <rPr>
        <sz val="10"/>
        <color rgb="FF000000"/>
        <rFont val="Times New Roman"/>
        <family val="1"/>
        <charset val="204"/>
      </rPr>
      <t>:                       Мероприятия по реализации дополнительного перечня работ по благоустройству дворовых территорий МКД</t>
    </r>
  </si>
  <si>
    <r>
      <rPr>
        <b/>
        <sz val="10"/>
        <color theme="1"/>
        <rFont val="Times New Roman"/>
        <family val="1"/>
        <charset val="204"/>
      </rPr>
      <t>На 2024 год:</t>
    </r>
    <r>
      <rPr>
        <sz val="10"/>
        <color theme="1"/>
        <rFont val="Times New Roman"/>
        <family val="1"/>
        <charset val="204"/>
      </rPr>
      <t xml:space="preserve">                         Мероприятия по реализации дополнительного перечня работ по благоустройству дворовых территорий МКД</t>
    </r>
  </si>
  <si>
    <t>к Постановлению администрации района</t>
  </si>
  <si>
    <t>1-4</t>
  </si>
  <si>
    <r>
      <rPr>
        <b/>
        <sz val="10"/>
        <color theme="1"/>
        <rFont val="Times New Roman"/>
        <family val="1"/>
        <charset val="204"/>
      </rPr>
      <t>На 2021 год:</t>
    </r>
    <r>
      <rPr>
        <sz val="10"/>
        <color theme="1"/>
        <rFont val="Times New Roman"/>
        <family val="1"/>
        <charset val="204"/>
      </rPr>
      <t xml:space="preserve">     </t>
    </r>
    <r>
      <rPr>
        <u/>
        <sz val="10"/>
        <color theme="1"/>
        <rFont val="Times New Roman"/>
        <family val="1"/>
        <charset val="204"/>
      </rPr>
      <t>Благоустройство дворовых территорий МКД:</t>
    </r>
    <r>
      <rPr>
        <sz val="10"/>
        <color theme="1"/>
        <rFont val="Times New Roman"/>
        <family val="1"/>
        <charset val="204"/>
      </rPr>
      <t xml:space="preserve">                             1) ул.Красных Партизан, д.70а; 2) пер.Дмитрия Емлютина, д. 2       </t>
    </r>
    <r>
      <rPr>
        <u/>
        <sz val="10"/>
        <color theme="1"/>
        <rFont val="Times New Roman"/>
        <family val="1"/>
        <charset val="204"/>
      </rPr>
      <t>Благоустройство общественной территории:</t>
    </r>
    <r>
      <rPr>
        <sz val="10"/>
        <color theme="1"/>
        <rFont val="Times New Roman"/>
        <family val="1"/>
        <charset val="204"/>
      </rPr>
      <t xml:space="preserve">                1) парк им. М. Князева в п.Навля, Брянской области
</t>
    </r>
  </si>
  <si>
    <t>Администрация Навлинского района; отдел строительства, архитектуры и жилищно-коммунального хозяйства администрации района</t>
  </si>
  <si>
    <t>Приложение 2</t>
  </si>
  <si>
    <t>Приложение 5.4.</t>
  </si>
  <si>
    <t>«Формирование современной городской среды »</t>
  </si>
  <si>
    <t>Муниципальная программа   «Формирование современной городской среды»</t>
  </si>
  <si>
    <t>средства бюджета Навлинского городского поселения Навлинского муниципального района Брянской области</t>
  </si>
  <si>
    <t>1.1.8.</t>
  </si>
  <si>
    <t>1.1.9.</t>
  </si>
  <si>
    <r>
      <rPr>
        <b/>
        <sz val="10"/>
        <color theme="1"/>
        <rFont val="Times New Roman"/>
        <family val="1"/>
        <charset val="204"/>
      </rPr>
      <t>На 2025 год:</t>
    </r>
    <r>
      <rPr>
        <sz val="10"/>
        <color theme="1"/>
        <rFont val="Times New Roman"/>
        <family val="1"/>
        <charset val="204"/>
      </rPr>
      <t xml:space="preserve"> Благоустройство дворовых территорий МКД и благоустройство общественной территории</t>
    </r>
  </si>
  <si>
    <r>
      <rPr>
        <b/>
        <sz val="10"/>
        <color theme="1"/>
        <rFont val="Times New Roman"/>
        <family val="1"/>
        <charset val="204"/>
      </rPr>
      <t>На 2026 год:</t>
    </r>
    <r>
      <rPr>
        <sz val="10"/>
        <color theme="1"/>
        <rFont val="Times New Roman"/>
        <family val="1"/>
        <charset val="204"/>
      </rPr>
      <t xml:space="preserve"> Благоустройство дворовых территорий МКД и благоустройство общественной территории</t>
    </r>
  </si>
  <si>
    <r>
      <rPr>
        <b/>
        <sz val="10"/>
        <color theme="1"/>
        <rFont val="Times New Roman"/>
        <family val="1"/>
        <charset val="204"/>
      </rPr>
      <t>На 2022 год:</t>
    </r>
    <r>
      <rPr>
        <sz val="10"/>
        <color theme="1"/>
        <rFont val="Times New Roman"/>
        <family val="1"/>
        <charset val="204"/>
      </rPr>
      <t xml:space="preserve"> </t>
    </r>
    <r>
      <rPr>
        <u/>
        <sz val="10"/>
        <color theme="1"/>
        <rFont val="Times New Roman"/>
        <family val="1"/>
        <charset val="204"/>
      </rPr>
      <t xml:space="preserve">Благоустройство дворовых территорий МКД:                  1. ул. Красных Партизан, д. 26;                                              2. ул. Генерала Петренко, д. 8                      </t>
    </r>
    <r>
      <rPr>
        <sz val="10"/>
        <color theme="1"/>
        <rFont val="Times New Roman"/>
        <family val="1"/>
        <charset val="204"/>
      </rPr>
      <t xml:space="preserve">-благоустройство общественной территории
</t>
    </r>
  </si>
  <si>
    <r>
      <rPr>
        <b/>
        <sz val="10"/>
        <color theme="1"/>
        <rFont val="Times New Roman"/>
        <family val="1"/>
        <charset val="204"/>
      </rPr>
      <t>На 2023 год:</t>
    </r>
    <r>
      <rPr>
        <sz val="10"/>
        <color theme="1"/>
        <rFont val="Times New Roman"/>
        <family val="1"/>
        <charset val="204"/>
      </rPr>
      <t xml:space="preserve">                Благоустройство дворовых территорий МКД: </t>
    </r>
    <r>
      <rPr>
        <u/>
        <sz val="10"/>
        <color theme="1"/>
        <rFont val="Times New Roman"/>
        <family val="1"/>
        <charset val="204"/>
      </rPr>
      <t>по ул.30 лет Победы,д.12 в рп. Навля; пер. 1-й Калинина д.№5, №7 в рп. Навля; пер.Дмитрия Емлютина д.№3,в рп. Навля.</t>
    </r>
    <r>
      <rPr>
        <sz val="10"/>
        <color theme="1"/>
        <rFont val="Times New Roman"/>
        <family val="1"/>
        <charset val="204"/>
      </rPr>
      <t xml:space="preserve">                -благоустройство общественной территории
</t>
    </r>
  </si>
  <si>
    <t>1.2.8.</t>
  </si>
  <si>
    <r>
      <rPr>
        <b/>
        <sz val="10"/>
        <color theme="1"/>
        <rFont val="Times New Roman"/>
        <family val="1"/>
        <charset val="204"/>
      </rPr>
      <t>На 2025 год:</t>
    </r>
    <r>
      <rPr>
        <sz val="10"/>
        <color theme="1"/>
        <rFont val="Times New Roman"/>
        <family val="1"/>
        <charset val="204"/>
      </rPr>
      <t xml:space="preserve">                         Мероприятия по реализации дополнительного перечня работ по благоустройству дворовых территорий МКД</t>
    </r>
  </si>
  <si>
    <t>от _______2024  № ___</t>
  </si>
  <si>
    <t>1.1.10.</t>
  </si>
  <si>
    <r>
      <rPr>
        <b/>
        <sz val="10"/>
        <color theme="1"/>
        <rFont val="Times New Roman"/>
        <family val="1"/>
        <charset val="204"/>
      </rPr>
      <t>На 2027 год:</t>
    </r>
    <r>
      <rPr>
        <sz val="10"/>
        <color theme="1"/>
        <rFont val="Times New Roman"/>
        <family val="1"/>
        <charset val="204"/>
      </rPr>
      <t xml:space="preserve"> Благоустройство дворовых территорий МКД и благоустройство общественной территории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</si>
</sst>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top" wrapText="1"/>
    </xf>
    <xf numFmtId="0" fontId="6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4" fontId="15" fillId="0" borderId="1" xfId="0" applyNumberFormat="1" applyFont="1" applyBorder="1" applyAlignment="1">
      <alignment vertical="top"/>
    </xf>
    <xf numFmtId="4" fontId="15" fillId="2" borderId="1" xfId="0" applyNumberFormat="1" applyFont="1" applyFill="1" applyBorder="1" applyAlignment="1">
      <alignment vertical="top"/>
    </xf>
    <xf numFmtId="0" fontId="6" fillId="0" borderId="0" xfId="0" applyFont="1" applyAlignment="1">
      <alignment horizontal="right"/>
    </xf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 shrinkToFi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4" fontId="14" fillId="2" borderId="1" xfId="0" applyNumberFormat="1" applyFont="1" applyFill="1" applyBorder="1" applyAlignment="1">
      <alignment vertical="top"/>
    </xf>
    <xf numFmtId="4" fontId="14" fillId="0" borderId="1" xfId="0" applyNumberFormat="1" applyFont="1" applyBorder="1" applyAlignment="1">
      <alignment vertical="top"/>
    </xf>
    <xf numFmtId="0" fontId="9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vertical="top"/>
    </xf>
    <xf numFmtId="0" fontId="11" fillId="2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" fontId="1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/>
    </xf>
    <xf numFmtId="49" fontId="6" fillId="0" borderId="1" xfId="0" applyNumberFormat="1" applyFont="1" applyBorder="1" applyAlignment="1">
      <alignment vertical="top"/>
    </xf>
    <xf numFmtId="49" fontId="7" fillId="0" borderId="2" xfId="0" applyNumberFormat="1" applyFont="1" applyBorder="1" applyAlignment="1">
      <alignment vertical="top"/>
    </xf>
    <xf numFmtId="0" fontId="11" fillId="2" borderId="12" xfId="0" applyFont="1" applyFill="1" applyBorder="1" applyAlignment="1">
      <alignment vertical="top" wrapText="1" shrinkToFit="1"/>
    </xf>
    <xf numFmtId="4" fontId="14" fillId="2" borderId="12" xfId="0" applyNumberFormat="1" applyFont="1" applyFill="1" applyBorder="1" applyAlignment="1">
      <alignment vertical="top"/>
    </xf>
    <xf numFmtId="49" fontId="6" fillId="2" borderId="13" xfId="0" applyNumberFormat="1" applyFont="1" applyFill="1" applyBorder="1" applyAlignment="1">
      <alignment vertical="top"/>
    </xf>
    <xf numFmtId="9" fontId="0" fillId="0" borderId="0" xfId="0" applyNumberFormat="1"/>
    <xf numFmtId="4" fontId="15" fillId="2" borderId="14" xfId="0" applyNumberFormat="1" applyFont="1" applyFill="1" applyBorder="1" applyAlignment="1">
      <alignment vertical="top"/>
    </xf>
    <xf numFmtId="0" fontId="5" fillId="0" borderId="17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0" fillId="2" borderId="0" xfId="0" applyFill="1"/>
    <xf numFmtId="4" fontId="5" fillId="2" borderId="3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vertical="top"/>
    </xf>
    <xf numFmtId="4" fontId="16" fillId="2" borderId="1" xfId="0" applyNumberFormat="1" applyFont="1" applyFill="1" applyBorder="1" applyAlignment="1">
      <alignment horizontal="center" vertical="top" wrapText="1"/>
    </xf>
    <xf numFmtId="49" fontId="11" fillId="2" borderId="16" xfId="0" applyNumberFormat="1" applyFont="1" applyFill="1" applyBorder="1" applyAlignment="1">
      <alignment vertical="top"/>
    </xf>
    <xf numFmtId="4" fontId="14" fillId="2" borderId="2" xfId="0" applyNumberFormat="1" applyFont="1" applyFill="1" applyBorder="1" applyAlignment="1">
      <alignment vertical="top"/>
    </xf>
    <xf numFmtId="4" fontId="15" fillId="2" borderId="3" xfId="0" applyNumberFormat="1" applyFont="1" applyFill="1" applyBorder="1" applyAlignment="1">
      <alignment vertical="top"/>
    </xf>
    <xf numFmtId="0" fontId="11" fillId="2" borderId="1" xfId="0" applyFont="1" applyFill="1" applyBorder="1" applyAlignment="1">
      <alignment vertical="top" wrapText="1" shrinkToFit="1"/>
    </xf>
    <xf numFmtId="49" fontId="7" fillId="2" borderId="16" xfId="0" applyNumberFormat="1" applyFont="1" applyFill="1" applyBorder="1" applyAlignment="1">
      <alignment vertical="top"/>
    </xf>
    <xf numFmtId="0" fontId="11" fillId="2" borderId="3" xfId="0" applyFont="1" applyFill="1" applyBorder="1" applyAlignment="1">
      <alignment vertical="top" wrapText="1" shrinkToFit="1"/>
    </xf>
    <xf numFmtId="4" fontId="14" fillId="2" borderId="3" xfId="0" applyNumberFormat="1" applyFont="1" applyFill="1" applyBorder="1" applyAlignment="1">
      <alignment vertical="top"/>
    </xf>
    <xf numFmtId="4" fontId="0" fillId="0" borderId="0" xfId="0" applyNumberFormat="1"/>
    <xf numFmtId="4" fontId="0" fillId="2" borderId="0" xfId="0" applyNumberFormat="1" applyFill="1"/>
    <xf numFmtId="49" fontId="6" fillId="2" borderId="4" xfId="0" applyNumberFormat="1" applyFont="1" applyFill="1" applyBorder="1" applyAlignment="1">
      <alignment horizontal="center" vertical="top"/>
    </xf>
    <xf numFmtId="4" fontId="14" fillId="2" borderId="16" xfId="0" applyNumberFormat="1" applyFont="1" applyFill="1" applyBorder="1" applyAlignment="1">
      <alignment vertical="top"/>
    </xf>
    <xf numFmtId="4" fontId="15" fillId="2" borderId="16" xfId="0" applyNumberFormat="1" applyFont="1" applyFill="1" applyBorder="1" applyAlignment="1">
      <alignment vertical="top"/>
    </xf>
    <xf numFmtId="4" fontId="14" fillId="2" borderId="20" xfId="0" applyNumberFormat="1" applyFont="1" applyFill="1" applyBorder="1" applyAlignment="1">
      <alignment vertical="top"/>
    </xf>
    <xf numFmtId="0" fontId="5" fillId="2" borderId="17" xfId="0" applyFont="1" applyFill="1" applyBorder="1" applyAlignment="1">
      <alignment horizontal="left" vertical="top"/>
    </xf>
    <xf numFmtId="0" fontId="11" fillId="2" borderId="4" xfId="0" applyFont="1" applyFill="1" applyBorder="1" applyAlignment="1">
      <alignment vertical="top" wrapText="1" shrinkToFit="1"/>
    </xf>
    <xf numFmtId="4" fontId="15" fillId="2" borderId="19" xfId="0" applyNumberFormat="1" applyFont="1" applyFill="1" applyBorder="1" applyAlignment="1">
      <alignment vertical="top"/>
    </xf>
    <xf numFmtId="0" fontId="10" fillId="2" borderId="3" xfId="0" applyFont="1" applyFill="1" applyBorder="1" applyAlignment="1">
      <alignment vertical="top" wrapText="1" shrinkToFit="1"/>
    </xf>
    <xf numFmtId="0" fontId="11" fillId="0" borderId="1" xfId="0" applyFont="1" applyBorder="1" applyAlignment="1">
      <alignment vertical="top" wrapText="1" shrinkToFit="1"/>
    </xf>
    <xf numFmtId="0" fontId="5" fillId="2" borderId="2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18" xfId="0" applyFont="1" applyFill="1" applyBorder="1" applyAlignment="1">
      <alignment horizontal="left" vertical="top" wrapText="1"/>
    </xf>
    <xf numFmtId="4" fontId="5" fillId="2" borderId="2" xfId="0" applyNumberFormat="1" applyFont="1" applyFill="1" applyBorder="1" applyAlignment="1">
      <alignment horizontal="center" vertical="top" wrapText="1"/>
    </xf>
    <xf numFmtId="4" fontId="5" fillId="2" borderId="4" xfId="0" applyNumberFormat="1" applyFont="1" applyFill="1" applyBorder="1" applyAlignment="1">
      <alignment horizontal="center" vertical="top" wrapText="1"/>
    </xf>
    <xf numFmtId="4" fontId="5" fillId="2" borderId="18" xfId="0" applyNumberFormat="1" applyFont="1" applyFill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4" fontId="5" fillId="2" borderId="3" xfId="0" applyNumberFormat="1" applyFont="1" applyFill="1" applyBorder="1" applyAlignment="1">
      <alignment horizontal="center" vertical="top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/>
    </xf>
    <xf numFmtId="0" fontId="5" fillId="2" borderId="3" xfId="0" applyFont="1" applyFill="1" applyBorder="1" applyAlignment="1">
      <alignment horizontal="left" vertical="top"/>
    </xf>
    <xf numFmtId="49" fontId="6" fillId="0" borderId="1" xfId="0" applyNumberFormat="1" applyFont="1" applyBorder="1" applyAlignment="1">
      <alignment horizontal="center" vertical="top"/>
    </xf>
    <xf numFmtId="49" fontId="11" fillId="2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/>
    </xf>
    <xf numFmtId="4" fontId="16" fillId="2" borderId="2" xfId="0" applyNumberFormat="1" applyFont="1" applyFill="1" applyBorder="1" applyAlignment="1">
      <alignment horizontal="center" vertical="top" wrapText="1"/>
    </xf>
    <xf numFmtId="4" fontId="16" fillId="2" borderId="4" xfId="0" applyNumberFormat="1" applyFont="1" applyFill="1" applyBorder="1" applyAlignment="1">
      <alignment horizontal="center" vertical="top" wrapText="1"/>
    </xf>
    <xf numFmtId="4" fontId="16" fillId="2" borderId="19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5" fillId="2" borderId="14" xfId="0" applyFont="1" applyFill="1" applyBorder="1" applyAlignment="1">
      <alignment horizontal="left" vertical="top" wrapText="1"/>
    </xf>
    <xf numFmtId="49" fontId="6" fillId="2" borderId="16" xfId="0" applyNumberFormat="1" applyFont="1" applyFill="1" applyBorder="1" applyAlignment="1">
      <alignment horizontal="center" vertical="top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6" fillId="2" borderId="7" xfId="0" applyFont="1" applyFill="1" applyBorder="1" applyAlignment="1">
      <alignment horizontal="left" vertical="top"/>
    </xf>
    <xf numFmtId="0" fontId="16" fillId="2" borderId="9" xfId="0" applyFont="1" applyFill="1" applyBorder="1" applyAlignment="1">
      <alignment horizontal="left" vertical="top"/>
    </xf>
    <xf numFmtId="0" fontId="16" fillId="2" borderId="11" xfId="0" applyFont="1" applyFill="1" applyBorder="1" applyAlignment="1">
      <alignment horizontal="left" vertical="top"/>
    </xf>
    <xf numFmtId="0" fontId="16" fillId="2" borderId="6" xfId="0" applyFont="1" applyFill="1" applyBorder="1" applyAlignment="1">
      <alignment horizontal="left" vertical="top" wrapText="1"/>
    </xf>
    <xf numFmtId="0" fontId="16" fillId="2" borderId="12" xfId="0" applyFont="1" applyFill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center" vertical="top"/>
    </xf>
    <xf numFmtId="49" fontId="6" fillId="2" borderId="4" xfId="0" applyNumberFormat="1" applyFont="1" applyFill="1" applyBorder="1" applyAlignment="1">
      <alignment horizontal="center" vertical="top"/>
    </xf>
    <xf numFmtId="49" fontId="6" fillId="2" borderId="3" xfId="0" applyNumberFormat="1" applyFont="1" applyFill="1" applyBorder="1" applyAlignment="1">
      <alignment horizontal="center" vertical="top"/>
    </xf>
    <xf numFmtId="49" fontId="6" fillId="2" borderId="8" xfId="0" applyNumberFormat="1" applyFont="1" applyFill="1" applyBorder="1" applyAlignment="1">
      <alignment horizontal="center" vertical="top"/>
    </xf>
    <xf numFmtId="49" fontId="6" fillId="2" borderId="10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left" vertical="top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1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4"/>
  <sheetViews>
    <sheetView tabSelected="1" topLeftCell="A8" workbookViewId="0">
      <selection activeCell="M15" sqref="M15"/>
    </sheetView>
  </sheetViews>
  <sheetFormatPr defaultRowHeight="15" x14ac:dyDescent="0.25"/>
  <cols>
    <col min="1" max="1" width="7.5703125" customWidth="1"/>
    <col min="2" max="2" width="24.5703125" customWidth="1"/>
    <col min="3" max="3" width="23.42578125" customWidth="1"/>
    <col min="4" max="4" width="15" customWidth="1"/>
    <col min="5" max="5" width="10.42578125" customWidth="1"/>
    <col min="6" max="6" width="10" bestFit="1" customWidth="1"/>
    <col min="7" max="7" width="10.28515625" customWidth="1"/>
    <col min="8" max="11" width="10.140625" customWidth="1"/>
    <col min="12" max="12" width="14.5703125" customWidth="1"/>
    <col min="13" max="13" width="12.42578125" bestFit="1" customWidth="1"/>
    <col min="14" max="14" width="12.85546875" customWidth="1"/>
    <col min="16" max="16" width="11.42578125" bestFit="1" customWidth="1"/>
  </cols>
  <sheetData>
    <row r="1" spans="1:14" x14ac:dyDescent="0.25">
      <c r="F1" s="12"/>
      <c r="G1" s="72" t="s">
        <v>36</v>
      </c>
      <c r="H1" s="72"/>
      <c r="I1" s="72"/>
      <c r="J1" s="72"/>
      <c r="K1" s="72"/>
      <c r="L1" s="72"/>
    </row>
    <row r="2" spans="1:14" x14ac:dyDescent="0.25">
      <c r="F2" s="72" t="s">
        <v>32</v>
      </c>
      <c r="G2" s="72"/>
      <c r="H2" s="72"/>
      <c r="I2" s="72"/>
      <c r="J2" s="72"/>
      <c r="K2" s="72"/>
      <c r="L2" s="72"/>
    </row>
    <row r="3" spans="1:14" x14ac:dyDescent="0.25">
      <c r="F3" s="72" t="s">
        <v>49</v>
      </c>
      <c r="G3" s="72"/>
      <c r="H3" s="72"/>
      <c r="I3" s="72"/>
      <c r="J3" s="72"/>
      <c r="K3" s="72"/>
      <c r="L3" s="72"/>
    </row>
    <row r="5" spans="1:14" hidden="1" x14ac:dyDescent="0.25">
      <c r="A5" s="73" t="s">
        <v>37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</row>
    <row r="6" spans="1:14" hidden="1" x14ac:dyDescent="0.25">
      <c r="A6" s="73" t="s">
        <v>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4" hidden="1" x14ac:dyDescent="0.25">
      <c r="A7" s="73" t="s">
        <v>38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4" ht="18.75" x14ac:dyDescent="0.25">
      <c r="A9" s="74" t="s">
        <v>6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</row>
    <row r="10" spans="1:14" ht="18.75" x14ac:dyDescent="0.3">
      <c r="A10" s="75" t="s">
        <v>38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</row>
    <row r="12" spans="1:14" ht="20.25" customHeight="1" x14ac:dyDescent="0.25">
      <c r="A12" s="79" t="s">
        <v>0</v>
      </c>
      <c r="B12" s="79" t="s">
        <v>1</v>
      </c>
      <c r="C12" s="79"/>
      <c r="D12" s="77" t="s">
        <v>2</v>
      </c>
      <c r="E12" s="81" t="s">
        <v>3</v>
      </c>
      <c r="F12" s="82"/>
      <c r="G12" s="82"/>
      <c r="H12" s="82"/>
      <c r="I12" s="82"/>
      <c r="J12" s="82"/>
      <c r="K12" s="83"/>
      <c r="L12" s="76" t="s">
        <v>4</v>
      </c>
    </row>
    <row r="13" spans="1:14" ht="66.75" customHeight="1" x14ac:dyDescent="0.25">
      <c r="A13" s="80"/>
      <c r="B13" s="80"/>
      <c r="C13" s="80"/>
      <c r="D13" s="78"/>
      <c r="E13" s="2">
        <v>2021</v>
      </c>
      <c r="F13" s="2">
        <v>2022</v>
      </c>
      <c r="G13" s="2">
        <v>2023</v>
      </c>
      <c r="H13" s="2">
        <v>2024</v>
      </c>
      <c r="I13" s="2">
        <v>2025</v>
      </c>
      <c r="J13" s="2">
        <v>2026</v>
      </c>
      <c r="K13" s="2">
        <v>2027</v>
      </c>
      <c r="L13" s="76"/>
    </row>
    <row r="14" spans="1:14" ht="17.25" customHeight="1" x14ac:dyDescent="0.25">
      <c r="A14" s="5">
        <v>1</v>
      </c>
      <c r="B14" s="5">
        <v>2</v>
      </c>
      <c r="C14" s="5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</row>
    <row r="15" spans="1:14" ht="32.25" customHeight="1" x14ac:dyDescent="0.25">
      <c r="A15" s="93" t="s">
        <v>7</v>
      </c>
      <c r="B15" s="92" t="s">
        <v>39</v>
      </c>
      <c r="C15" s="13" t="s">
        <v>9</v>
      </c>
      <c r="D15" s="94" t="s">
        <v>8</v>
      </c>
      <c r="E15" s="18">
        <f t="shared" ref="E15:K16" si="0">E19+E56</f>
        <v>3957951.91</v>
      </c>
      <c r="F15" s="18">
        <f t="shared" si="0"/>
        <v>3905135.81</v>
      </c>
      <c r="G15" s="18">
        <f t="shared" si="0"/>
        <v>3370032.29</v>
      </c>
      <c r="H15" s="18">
        <f t="shared" si="0"/>
        <v>3053171.68</v>
      </c>
      <c r="I15" s="18">
        <f t="shared" si="0"/>
        <v>0</v>
      </c>
      <c r="J15" s="18">
        <f t="shared" si="0"/>
        <v>0</v>
      </c>
      <c r="K15" s="18">
        <f t="shared" si="0"/>
        <v>0</v>
      </c>
      <c r="L15" s="88" t="s">
        <v>33</v>
      </c>
      <c r="M15" s="47"/>
      <c r="N15" s="47"/>
    </row>
    <row r="16" spans="1:14" ht="60" customHeight="1" x14ac:dyDescent="0.25">
      <c r="A16" s="93"/>
      <c r="B16" s="92"/>
      <c r="C16" s="13" t="s">
        <v>40</v>
      </c>
      <c r="D16" s="95"/>
      <c r="E16" s="18">
        <f t="shared" si="0"/>
        <v>39979.31</v>
      </c>
      <c r="F16" s="18">
        <f t="shared" si="0"/>
        <v>673769.30999999994</v>
      </c>
      <c r="G16" s="18">
        <f t="shared" si="0"/>
        <v>34040.730000000003</v>
      </c>
      <c r="H16" s="18">
        <f t="shared" si="0"/>
        <v>30840.12</v>
      </c>
      <c r="I16" s="18">
        <f t="shared" si="0"/>
        <v>46000</v>
      </c>
      <c r="J16" s="18">
        <f t="shared" si="0"/>
        <v>0</v>
      </c>
      <c r="K16" s="18">
        <f t="shared" si="0"/>
        <v>0</v>
      </c>
      <c r="L16" s="88"/>
      <c r="M16" s="47"/>
      <c r="N16" s="47"/>
    </row>
    <row r="17" spans="1:16" ht="31.5" customHeight="1" x14ac:dyDescent="0.25">
      <c r="A17" s="93"/>
      <c r="B17" s="92"/>
      <c r="C17" s="13" t="s">
        <v>10</v>
      </c>
      <c r="D17" s="95"/>
      <c r="E17" s="41">
        <f t="shared" ref="E17:K17" si="1">E21+E59</f>
        <v>9350.5</v>
      </c>
      <c r="F17" s="41">
        <f t="shared" si="1"/>
        <v>182456.82</v>
      </c>
      <c r="G17" s="41">
        <f t="shared" si="1"/>
        <v>63373.34</v>
      </c>
      <c r="H17" s="41">
        <f>H21+H58</f>
        <v>14767.18</v>
      </c>
      <c r="I17" s="41">
        <f t="shared" si="1"/>
        <v>0</v>
      </c>
      <c r="J17" s="41">
        <f t="shared" si="1"/>
        <v>0</v>
      </c>
      <c r="K17" s="41">
        <f t="shared" si="1"/>
        <v>0</v>
      </c>
      <c r="L17" s="88"/>
    </row>
    <row r="18" spans="1:16" x14ac:dyDescent="0.25">
      <c r="A18" s="93"/>
      <c r="B18" s="92"/>
      <c r="C18" s="20" t="s">
        <v>11</v>
      </c>
      <c r="D18" s="96"/>
      <c r="E18" s="18">
        <f>SUM(E15:E17)</f>
        <v>4007281.72</v>
      </c>
      <c r="F18" s="18">
        <f t="shared" ref="F18:K18" si="2">SUM(F15:F17)</f>
        <v>4761361.9400000004</v>
      </c>
      <c r="G18" s="18">
        <f t="shared" si="2"/>
        <v>3467446.36</v>
      </c>
      <c r="H18" s="18">
        <f t="shared" si="2"/>
        <v>3098778.9800000004</v>
      </c>
      <c r="I18" s="18">
        <f t="shared" si="2"/>
        <v>46000</v>
      </c>
      <c r="J18" s="18">
        <f t="shared" si="2"/>
        <v>0</v>
      </c>
      <c r="K18" s="18">
        <f t="shared" si="2"/>
        <v>0</v>
      </c>
      <c r="L18" s="40"/>
      <c r="M18" s="47"/>
    </row>
    <row r="19" spans="1:16" ht="24.75" customHeight="1" x14ac:dyDescent="0.25">
      <c r="A19" s="93" t="s">
        <v>13</v>
      </c>
      <c r="B19" s="92" t="s">
        <v>12</v>
      </c>
      <c r="C19" s="14" t="s">
        <v>9</v>
      </c>
      <c r="D19" s="69" t="s">
        <v>35</v>
      </c>
      <c r="E19" s="42">
        <f t="shared" ref="E19:I21" si="3">E23+E28+E33+E38</f>
        <v>3957951.91</v>
      </c>
      <c r="F19" s="42">
        <f t="shared" si="3"/>
        <v>3905135.81</v>
      </c>
      <c r="G19" s="42">
        <f t="shared" si="3"/>
        <v>3370032.29</v>
      </c>
      <c r="H19" s="42">
        <f t="shared" si="3"/>
        <v>3053171.68</v>
      </c>
      <c r="I19" s="42">
        <f>I23+I28+I33+I38+I43</f>
        <v>0</v>
      </c>
      <c r="J19" s="42">
        <v>0</v>
      </c>
      <c r="K19" s="42"/>
      <c r="L19" s="89" t="s">
        <v>33</v>
      </c>
    </row>
    <row r="20" spans="1:16" ht="60" x14ac:dyDescent="0.25">
      <c r="A20" s="93"/>
      <c r="B20" s="92"/>
      <c r="C20" s="14" t="s">
        <v>40</v>
      </c>
      <c r="D20" s="70"/>
      <c r="E20" s="11">
        <f t="shared" si="3"/>
        <v>39979.31</v>
      </c>
      <c r="F20" s="11">
        <f t="shared" si="3"/>
        <v>673769.30999999994</v>
      </c>
      <c r="G20" s="11">
        <f t="shared" si="3"/>
        <v>34040.730000000003</v>
      </c>
      <c r="H20" s="11">
        <f t="shared" si="3"/>
        <v>30840.12</v>
      </c>
      <c r="I20" s="11">
        <f>I24+I29+I34+I39+I44</f>
        <v>46000</v>
      </c>
      <c r="J20" s="11">
        <v>0</v>
      </c>
      <c r="K20" s="11"/>
      <c r="L20" s="89"/>
    </row>
    <row r="21" spans="1:16" ht="20.25" customHeight="1" x14ac:dyDescent="0.25">
      <c r="A21" s="93"/>
      <c r="B21" s="92"/>
      <c r="C21" s="14" t="s">
        <v>10</v>
      </c>
      <c r="D21" s="70"/>
      <c r="E21" s="11">
        <f t="shared" si="3"/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v>0</v>
      </c>
      <c r="K21" s="11"/>
      <c r="L21" s="89"/>
    </row>
    <row r="22" spans="1:16" ht="30" customHeight="1" x14ac:dyDescent="0.25">
      <c r="A22" s="93"/>
      <c r="B22" s="92"/>
      <c r="C22" s="22" t="s">
        <v>11</v>
      </c>
      <c r="D22" s="71"/>
      <c r="E22" s="18">
        <f>E19+E20+E21</f>
        <v>3997931.22</v>
      </c>
      <c r="F22" s="18">
        <f t="shared" ref="F22:J22" si="4">F19+F20+F21</f>
        <v>4578905.12</v>
      </c>
      <c r="G22" s="18">
        <f t="shared" si="4"/>
        <v>3404073.02</v>
      </c>
      <c r="H22" s="18">
        <f t="shared" si="4"/>
        <v>3084011.8000000003</v>
      </c>
      <c r="I22" s="18">
        <f t="shared" si="4"/>
        <v>46000</v>
      </c>
      <c r="J22" s="18">
        <f t="shared" si="4"/>
        <v>0</v>
      </c>
      <c r="K22" s="18"/>
      <c r="L22" s="21"/>
      <c r="N22" s="47"/>
    </row>
    <row r="23" spans="1:16" ht="26.25" customHeight="1" x14ac:dyDescent="0.25">
      <c r="A23" s="90" t="s">
        <v>14</v>
      </c>
      <c r="B23" s="91" t="s">
        <v>34</v>
      </c>
      <c r="C23" s="3" t="s">
        <v>9</v>
      </c>
      <c r="D23" s="64" t="s">
        <v>35</v>
      </c>
      <c r="E23" s="11">
        <v>3957951.91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/>
      <c r="L23" s="87" t="s">
        <v>33</v>
      </c>
      <c r="N23" s="47"/>
      <c r="P23" s="47"/>
    </row>
    <row r="24" spans="1:16" ht="60" x14ac:dyDescent="0.25">
      <c r="A24" s="90"/>
      <c r="B24" s="91"/>
      <c r="C24" s="3" t="s">
        <v>40</v>
      </c>
      <c r="D24" s="65"/>
      <c r="E24" s="11">
        <v>39979.31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/>
      <c r="L24" s="87"/>
      <c r="N24" s="47"/>
    </row>
    <row r="25" spans="1:16" x14ac:dyDescent="0.25">
      <c r="A25" s="90"/>
      <c r="B25" s="91"/>
      <c r="C25" s="3" t="s">
        <v>10</v>
      </c>
      <c r="D25" s="65"/>
      <c r="E25" s="11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/>
      <c r="L25" s="87"/>
    </row>
    <row r="26" spans="1:16" x14ac:dyDescent="0.25">
      <c r="A26" s="90"/>
      <c r="B26" s="91"/>
      <c r="C26" s="23" t="s">
        <v>11</v>
      </c>
      <c r="D26" s="66"/>
      <c r="E26" s="18">
        <f t="shared" ref="E26:J26" si="5">SUM(E23:E25)</f>
        <v>3997931.22</v>
      </c>
      <c r="F26" s="19">
        <f t="shared" si="5"/>
        <v>0</v>
      </c>
      <c r="G26" s="19">
        <f t="shared" si="5"/>
        <v>0</v>
      </c>
      <c r="H26" s="19">
        <f t="shared" si="5"/>
        <v>0</v>
      </c>
      <c r="I26" s="19">
        <f t="shared" si="5"/>
        <v>0</v>
      </c>
      <c r="J26" s="19">
        <f t="shared" si="5"/>
        <v>0</v>
      </c>
      <c r="K26" s="19"/>
      <c r="L26" s="25"/>
    </row>
    <row r="27" spans="1:16" x14ac:dyDescent="0.25">
      <c r="A27" s="16"/>
      <c r="B27" s="17"/>
      <c r="C27" s="23"/>
      <c r="D27" s="24"/>
      <c r="E27" s="18"/>
      <c r="F27" s="19"/>
      <c r="G27" s="19"/>
      <c r="H27" s="19"/>
      <c r="I27" s="19"/>
      <c r="J27" s="19"/>
      <c r="K27" s="19"/>
      <c r="L27" s="25"/>
    </row>
    <row r="28" spans="1:16" ht="27" customHeight="1" x14ac:dyDescent="0.25">
      <c r="A28" s="90" t="s">
        <v>15</v>
      </c>
      <c r="B28" s="91" t="s">
        <v>45</v>
      </c>
      <c r="C28" s="3" t="s">
        <v>9</v>
      </c>
      <c r="D28" s="64" t="s">
        <v>35</v>
      </c>
      <c r="E28" s="10">
        <v>0</v>
      </c>
      <c r="F28" s="11">
        <v>3905135.81</v>
      </c>
      <c r="G28" s="10">
        <v>0</v>
      </c>
      <c r="H28" s="10">
        <v>0</v>
      </c>
      <c r="I28" s="10">
        <v>0</v>
      </c>
      <c r="J28" s="10">
        <v>0</v>
      </c>
      <c r="K28" s="10"/>
      <c r="L28" s="87" t="s">
        <v>33</v>
      </c>
      <c r="N28" s="47"/>
      <c r="P28" s="47"/>
    </row>
    <row r="29" spans="1:16" ht="60" x14ac:dyDescent="0.25">
      <c r="A29" s="90"/>
      <c r="B29" s="91"/>
      <c r="C29" s="3" t="s">
        <v>40</v>
      </c>
      <c r="D29" s="65"/>
      <c r="E29" s="10">
        <v>0</v>
      </c>
      <c r="F29" s="11">
        <f>39445.82+634323.49</f>
        <v>673769.30999999994</v>
      </c>
      <c r="G29" s="10">
        <v>0</v>
      </c>
      <c r="H29" s="10">
        <v>0</v>
      </c>
      <c r="I29" s="10">
        <v>0</v>
      </c>
      <c r="J29" s="10">
        <v>0</v>
      </c>
      <c r="K29" s="10"/>
      <c r="L29" s="87"/>
      <c r="O29" s="31"/>
    </row>
    <row r="30" spans="1:16" x14ac:dyDescent="0.25">
      <c r="A30" s="90"/>
      <c r="B30" s="91"/>
      <c r="C30" s="3" t="s">
        <v>10</v>
      </c>
      <c r="D30" s="65"/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/>
      <c r="L30" s="87"/>
      <c r="O30" s="31"/>
    </row>
    <row r="31" spans="1:16" x14ac:dyDescent="0.25">
      <c r="A31" s="90"/>
      <c r="B31" s="91"/>
      <c r="C31" s="23" t="s">
        <v>11</v>
      </c>
      <c r="D31" s="66"/>
      <c r="E31" s="19">
        <f t="shared" ref="E31:J31" si="6">SUM(E28:E30)</f>
        <v>0</v>
      </c>
      <c r="F31" s="19">
        <f t="shared" si="6"/>
        <v>4578905.12</v>
      </c>
      <c r="G31" s="19">
        <f t="shared" si="6"/>
        <v>0</v>
      </c>
      <c r="H31" s="19">
        <f t="shared" si="6"/>
        <v>0</v>
      </c>
      <c r="I31" s="19">
        <f t="shared" si="6"/>
        <v>0</v>
      </c>
      <c r="J31" s="19">
        <f t="shared" si="6"/>
        <v>0</v>
      </c>
      <c r="K31" s="19"/>
      <c r="L31" s="25"/>
    </row>
    <row r="32" spans="1:16" x14ac:dyDescent="0.25">
      <c r="A32" s="16"/>
      <c r="B32" s="17"/>
      <c r="C32" s="23"/>
      <c r="D32" s="24"/>
      <c r="E32" s="19"/>
      <c r="F32" s="19"/>
      <c r="G32" s="19"/>
      <c r="H32" s="19"/>
      <c r="I32" s="19"/>
      <c r="J32" s="19"/>
      <c r="K32" s="19"/>
      <c r="L32" s="25"/>
    </row>
    <row r="33" spans="1:16" s="36" customFormat="1" ht="26.25" customHeight="1" x14ac:dyDescent="0.25">
      <c r="A33" s="97" t="s">
        <v>16</v>
      </c>
      <c r="B33" s="98" t="s">
        <v>46</v>
      </c>
      <c r="C33" s="14" t="s">
        <v>9</v>
      </c>
      <c r="D33" s="61" t="s">
        <v>35</v>
      </c>
      <c r="E33" s="11">
        <v>0</v>
      </c>
      <c r="F33" s="11">
        <v>0</v>
      </c>
      <c r="G33" s="11">
        <v>3370032.29</v>
      </c>
      <c r="H33" s="11">
        <v>0</v>
      </c>
      <c r="I33" s="11">
        <v>0</v>
      </c>
      <c r="J33" s="11">
        <v>0</v>
      </c>
      <c r="K33" s="11"/>
      <c r="L33" s="99" t="s">
        <v>33</v>
      </c>
      <c r="P33" s="48"/>
    </row>
    <row r="34" spans="1:16" s="36" customFormat="1" ht="60" x14ac:dyDescent="0.25">
      <c r="A34" s="97"/>
      <c r="B34" s="98"/>
      <c r="C34" s="14" t="s">
        <v>40</v>
      </c>
      <c r="D34" s="62"/>
      <c r="E34" s="11">
        <v>0</v>
      </c>
      <c r="F34" s="11">
        <v>0</v>
      </c>
      <c r="G34" s="11">
        <v>34040.730000000003</v>
      </c>
      <c r="H34" s="11">
        <v>0</v>
      </c>
      <c r="I34" s="11">
        <v>0</v>
      </c>
      <c r="J34" s="11">
        <v>0</v>
      </c>
      <c r="K34" s="11"/>
      <c r="L34" s="99"/>
    </row>
    <row r="35" spans="1:16" s="36" customFormat="1" x14ac:dyDescent="0.25">
      <c r="A35" s="97"/>
      <c r="B35" s="98"/>
      <c r="C35" s="14" t="s">
        <v>10</v>
      </c>
      <c r="D35" s="62"/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/>
      <c r="L35" s="99"/>
    </row>
    <row r="36" spans="1:16" s="36" customFormat="1" x14ac:dyDescent="0.25">
      <c r="A36" s="97"/>
      <c r="B36" s="98"/>
      <c r="C36" s="22" t="s">
        <v>11</v>
      </c>
      <c r="D36" s="68"/>
      <c r="E36" s="18">
        <f t="shared" ref="E36:J36" si="7">SUM(E33:E35)</f>
        <v>0</v>
      </c>
      <c r="F36" s="18">
        <f t="shared" si="7"/>
        <v>0</v>
      </c>
      <c r="G36" s="18">
        <f t="shared" si="7"/>
        <v>3404073.02</v>
      </c>
      <c r="H36" s="18">
        <f t="shared" si="7"/>
        <v>0</v>
      </c>
      <c r="I36" s="18">
        <f t="shared" si="7"/>
        <v>0</v>
      </c>
      <c r="J36" s="18">
        <f t="shared" si="7"/>
        <v>0</v>
      </c>
      <c r="K36" s="18"/>
      <c r="L36" s="38"/>
    </row>
    <row r="37" spans="1:16" s="36" customFormat="1" x14ac:dyDescent="0.25">
      <c r="A37" s="34"/>
      <c r="B37" s="35"/>
      <c r="C37" s="22"/>
      <c r="D37" s="39"/>
      <c r="E37" s="18"/>
      <c r="F37" s="18"/>
      <c r="G37" s="18"/>
      <c r="H37" s="18"/>
      <c r="I37" s="18"/>
      <c r="J37" s="18"/>
      <c r="K37" s="18"/>
      <c r="L37" s="38"/>
    </row>
    <row r="38" spans="1:16" ht="29.25" customHeight="1" x14ac:dyDescent="0.25">
      <c r="A38" s="97" t="s">
        <v>17</v>
      </c>
      <c r="B38" s="100" t="s">
        <v>27</v>
      </c>
      <c r="C38" s="15" t="s">
        <v>9</v>
      </c>
      <c r="D38" s="67" t="s">
        <v>35</v>
      </c>
      <c r="E38" s="11">
        <v>0</v>
      </c>
      <c r="F38" s="11">
        <v>0</v>
      </c>
      <c r="G38" s="11">
        <v>0</v>
      </c>
      <c r="H38" s="11">
        <v>3053171.68</v>
      </c>
      <c r="I38" s="11">
        <v>0</v>
      </c>
      <c r="J38" s="11">
        <v>0</v>
      </c>
      <c r="K38" s="51"/>
      <c r="L38" s="101" t="s">
        <v>33</v>
      </c>
      <c r="P38" s="47"/>
    </row>
    <row r="39" spans="1:16" ht="60" x14ac:dyDescent="0.25">
      <c r="A39" s="97"/>
      <c r="B39" s="100"/>
      <c r="C39" s="15" t="s">
        <v>40</v>
      </c>
      <c r="D39" s="67"/>
      <c r="E39" s="11">
        <v>0</v>
      </c>
      <c r="F39" s="11">
        <v>0</v>
      </c>
      <c r="G39" s="11">
        <v>0</v>
      </c>
      <c r="H39" s="11">
        <v>30840.12</v>
      </c>
      <c r="I39" s="11">
        <v>0</v>
      </c>
      <c r="J39" s="11">
        <v>0</v>
      </c>
      <c r="K39" s="51"/>
      <c r="L39" s="101"/>
    </row>
    <row r="40" spans="1:16" x14ac:dyDescent="0.25">
      <c r="A40" s="97"/>
      <c r="B40" s="100"/>
      <c r="C40" s="15" t="s">
        <v>10</v>
      </c>
      <c r="D40" s="67"/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51"/>
      <c r="L40" s="101"/>
    </row>
    <row r="41" spans="1:16" x14ac:dyDescent="0.25">
      <c r="A41" s="97"/>
      <c r="B41" s="100"/>
      <c r="C41" s="43" t="s">
        <v>11</v>
      </c>
      <c r="D41" s="67"/>
      <c r="E41" s="18">
        <f t="shared" ref="E41:J41" si="8">SUM(E38:E40)</f>
        <v>0</v>
      </c>
      <c r="F41" s="18">
        <f t="shared" si="8"/>
        <v>0</v>
      </c>
      <c r="G41" s="18">
        <f t="shared" si="8"/>
        <v>0</v>
      </c>
      <c r="H41" s="18">
        <f t="shared" si="8"/>
        <v>3084011.8000000003</v>
      </c>
      <c r="I41" s="18">
        <f t="shared" si="8"/>
        <v>0</v>
      </c>
      <c r="J41" s="18">
        <f t="shared" si="8"/>
        <v>0</v>
      </c>
      <c r="K41" s="50"/>
      <c r="L41" s="44"/>
    </row>
    <row r="42" spans="1:16" x14ac:dyDescent="0.25">
      <c r="A42" s="34"/>
      <c r="B42" s="35"/>
      <c r="C42" s="45"/>
      <c r="D42" s="37"/>
      <c r="E42" s="46"/>
      <c r="F42" s="46"/>
      <c r="G42" s="46"/>
      <c r="H42" s="46"/>
      <c r="I42" s="46"/>
      <c r="J42" s="46"/>
      <c r="K42" s="46"/>
      <c r="L42" s="38"/>
    </row>
    <row r="43" spans="1:16" ht="24" x14ac:dyDescent="0.25">
      <c r="A43" s="84" t="s">
        <v>41</v>
      </c>
      <c r="B43" s="58" t="s">
        <v>43</v>
      </c>
      <c r="C43" s="15" t="s">
        <v>9</v>
      </c>
      <c r="D43" s="61" t="s">
        <v>35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/>
      <c r="L43" s="112" t="s">
        <v>33</v>
      </c>
    </row>
    <row r="44" spans="1:16" ht="60" x14ac:dyDescent="0.25">
      <c r="A44" s="85"/>
      <c r="B44" s="59"/>
      <c r="C44" s="15" t="s">
        <v>40</v>
      </c>
      <c r="D44" s="62"/>
      <c r="E44" s="11">
        <v>0</v>
      </c>
      <c r="F44" s="11">
        <v>0</v>
      </c>
      <c r="G44" s="11">
        <v>0</v>
      </c>
      <c r="H44" s="11">
        <v>0</v>
      </c>
      <c r="I44" s="11">
        <v>46000</v>
      </c>
      <c r="J44" s="11">
        <v>0</v>
      </c>
      <c r="K44" s="11"/>
      <c r="L44" s="113"/>
    </row>
    <row r="45" spans="1:16" x14ac:dyDescent="0.25">
      <c r="A45" s="85"/>
      <c r="B45" s="59"/>
      <c r="C45" s="15" t="s">
        <v>10</v>
      </c>
      <c r="D45" s="62"/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/>
      <c r="L45" s="113"/>
    </row>
    <row r="46" spans="1:16" x14ac:dyDescent="0.25">
      <c r="A46" s="86"/>
      <c r="B46" s="117"/>
      <c r="C46" s="43" t="s">
        <v>11</v>
      </c>
      <c r="D46" s="68"/>
      <c r="E46" s="18">
        <f t="shared" ref="E46:J46" si="9">SUM(E43:E45)</f>
        <v>0</v>
      </c>
      <c r="F46" s="18">
        <f t="shared" si="9"/>
        <v>0</v>
      </c>
      <c r="G46" s="18">
        <f t="shared" si="9"/>
        <v>0</v>
      </c>
      <c r="H46" s="18">
        <f t="shared" si="9"/>
        <v>0</v>
      </c>
      <c r="I46" s="18">
        <f t="shared" si="9"/>
        <v>46000</v>
      </c>
      <c r="J46" s="18">
        <f t="shared" si="9"/>
        <v>0</v>
      </c>
      <c r="K46" s="18"/>
      <c r="L46" s="114"/>
    </row>
    <row r="47" spans="1:16" x14ac:dyDescent="0.25">
      <c r="A47" s="34"/>
      <c r="B47" s="35"/>
      <c r="C47" s="43"/>
      <c r="D47" s="39"/>
      <c r="E47" s="18"/>
      <c r="F47" s="18"/>
      <c r="G47" s="18"/>
      <c r="H47" s="18"/>
      <c r="I47" s="18"/>
      <c r="J47" s="18"/>
      <c r="K47" s="18"/>
      <c r="L47" s="38"/>
    </row>
    <row r="48" spans="1:16" ht="24" x14ac:dyDescent="0.25">
      <c r="A48" s="84" t="s">
        <v>42</v>
      </c>
      <c r="B48" s="58" t="s">
        <v>44</v>
      </c>
      <c r="C48" s="15" t="s">
        <v>9</v>
      </c>
      <c r="D48" s="61" t="s">
        <v>35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/>
      <c r="L48" s="112" t="s">
        <v>33</v>
      </c>
    </row>
    <row r="49" spans="1:14" ht="60" x14ac:dyDescent="0.25">
      <c r="A49" s="85"/>
      <c r="B49" s="59"/>
      <c r="C49" s="15" t="s">
        <v>40</v>
      </c>
      <c r="D49" s="62"/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/>
      <c r="L49" s="113"/>
    </row>
    <row r="50" spans="1:14" x14ac:dyDescent="0.25">
      <c r="A50" s="85"/>
      <c r="B50" s="59"/>
      <c r="C50" s="15" t="s">
        <v>10</v>
      </c>
      <c r="D50" s="62"/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/>
      <c r="L50" s="113"/>
    </row>
    <row r="51" spans="1:14" x14ac:dyDescent="0.25">
      <c r="A51" s="86"/>
      <c r="B51" s="117"/>
      <c r="C51" s="43" t="s">
        <v>11</v>
      </c>
      <c r="D51" s="68"/>
      <c r="E51" s="18">
        <f t="shared" ref="E51:J51" si="10">SUM(E48:E50)</f>
        <v>0</v>
      </c>
      <c r="F51" s="18">
        <f t="shared" si="10"/>
        <v>0</v>
      </c>
      <c r="G51" s="18">
        <f t="shared" si="10"/>
        <v>0</v>
      </c>
      <c r="H51" s="18">
        <f t="shared" si="10"/>
        <v>0</v>
      </c>
      <c r="I51" s="18">
        <f t="shared" si="10"/>
        <v>0</v>
      </c>
      <c r="J51" s="18">
        <f t="shared" si="10"/>
        <v>0</v>
      </c>
      <c r="K51" s="18"/>
      <c r="L51" s="114"/>
    </row>
    <row r="52" spans="1:14" ht="19.5" customHeight="1" x14ac:dyDescent="0.25">
      <c r="A52" s="53" t="s">
        <v>50</v>
      </c>
      <c r="B52" s="58" t="s">
        <v>51</v>
      </c>
      <c r="C52" s="54" t="s">
        <v>9</v>
      </c>
      <c r="D52" s="61" t="s">
        <v>35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/>
      <c r="L52" s="49"/>
    </row>
    <row r="53" spans="1:14" ht="60" x14ac:dyDescent="0.25">
      <c r="A53" s="53"/>
      <c r="B53" s="59"/>
      <c r="C53" s="54" t="s">
        <v>40</v>
      </c>
      <c r="D53" s="62"/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/>
      <c r="L53" s="49"/>
    </row>
    <row r="54" spans="1:14" ht="24" x14ac:dyDescent="0.25">
      <c r="A54" s="53"/>
      <c r="B54" s="59"/>
      <c r="C54" s="54" t="s">
        <v>10</v>
      </c>
      <c r="D54" s="62"/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/>
      <c r="L54" s="49"/>
    </row>
    <row r="55" spans="1:14" ht="15.75" thickBot="1" x14ac:dyDescent="0.3">
      <c r="A55" s="33"/>
      <c r="B55" s="60"/>
      <c r="C55" s="57" t="s">
        <v>11</v>
      </c>
      <c r="D55" s="63"/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/>
      <c r="L55" s="27"/>
    </row>
    <row r="56" spans="1:14" ht="28.5" customHeight="1" x14ac:dyDescent="0.25">
      <c r="A56" s="107" t="s">
        <v>18</v>
      </c>
      <c r="B56" s="110" t="s">
        <v>19</v>
      </c>
      <c r="C56" s="56" t="s">
        <v>9</v>
      </c>
      <c r="D56" s="118" t="s">
        <v>35</v>
      </c>
      <c r="E56" s="42">
        <f>E60+E64++E68+E76</f>
        <v>0</v>
      </c>
      <c r="F56" s="42">
        <f>F60+F64++F68+F76</f>
        <v>0</v>
      </c>
      <c r="G56" s="42">
        <f>G60+G64++G68+G76</f>
        <v>0</v>
      </c>
      <c r="H56" s="42">
        <f>H60+H64++H68+H76</f>
        <v>0</v>
      </c>
      <c r="I56" s="55">
        <f>I60+I64+I68+I76</f>
        <v>0</v>
      </c>
      <c r="J56" s="55">
        <v>0</v>
      </c>
      <c r="K56" s="55"/>
      <c r="L56" s="115" t="s">
        <v>33</v>
      </c>
    </row>
    <row r="57" spans="1:14" ht="60" x14ac:dyDescent="0.25">
      <c r="A57" s="108"/>
      <c r="B57" s="92"/>
      <c r="C57" s="15" t="s">
        <v>40</v>
      </c>
      <c r="D57" s="70"/>
      <c r="E57" s="11">
        <f>E61+E65+E69+E77</f>
        <v>0</v>
      </c>
      <c r="F57" s="11">
        <f>F61+F65+F69+F77</f>
        <v>0</v>
      </c>
      <c r="G57" s="11">
        <f>G61+G65+G69+G77</f>
        <v>0</v>
      </c>
      <c r="H57" s="11">
        <f>H61+H65+H69+H77</f>
        <v>0</v>
      </c>
      <c r="I57" s="11">
        <f>I61+I65+I69+I77</f>
        <v>0</v>
      </c>
      <c r="J57" s="32">
        <v>0</v>
      </c>
      <c r="K57" s="32"/>
      <c r="L57" s="116"/>
    </row>
    <row r="58" spans="1:14" x14ac:dyDescent="0.25">
      <c r="A58" s="108"/>
      <c r="B58" s="92"/>
      <c r="C58" s="15" t="s">
        <v>10</v>
      </c>
      <c r="D58" s="70"/>
      <c r="E58" s="11">
        <f>E62+E66+E70+E78</f>
        <v>9350.5</v>
      </c>
      <c r="F58" s="11">
        <f>F62+F66+F70+F78</f>
        <v>182456.82</v>
      </c>
      <c r="G58" s="11">
        <v>63373.34</v>
      </c>
      <c r="H58" s="11">
        <f>H62+H66+H70+H78+H74</f>
        <v>14767.18</v>
      </c>
      <c r="I58" s="11">
        <f>I62+I66+I70+I78</f>
        <v>0</v>
      </c>
      <c r="J58" s="32">
        <v>0</v>
      </c>
      <c r="K58" s="32"/>
      <c r="L58" s="116"/>
    </row>
    <row r="59" spans="1:14" ht="33" customHeight="1" thickBot="1" x14ac:dyDescent="0.3">
      <c r="A59" s="109"/>
      <c r="B59" s="111"/>
      <c r="C59" s="28" t="s">
        <v>11</v>
      </c>
      <c r="D59" s="119"/>
      <c r="E59" s="29">
        <f>E56+E57+E58</f>
        <v>9350.5</v>
      </c>
      <c r="F59" s="29">
        <f t="shared" ref="F59:J59" si="11">F56+F57+F58</f>
        <v>182456.82</v>
      </c>
      <c r="G59" s="29">
        <f t="shared" si="11"/>
        <v>63373.34</v>
      </c>
      <c r="H59" s="29">
        <f t="shared" si="11"/>
        <v>14767.18</v>
      </c>
      <c r="I59" s="29">
        <f t="shared" si="11"/>
        <v>0</v>
      </c>
      <c r="J59" s="29">
        <f t="shared" si="11"/>
        <v>0</v>
      </c>
      <c r="K59" s="52"/>
      <c r="L59" s="30"/>
      <c r="N59" s="47"/>
    </row>
    <row r="60" spans="1:14" ht="27.75" customHeight="1" x14ac:dyDescent="0.25">
      <c r="A60" s="90" t="s">
        <v>20</v>
      </c>
      <c r="B60" s="91" t="s">
        <v>28</v>
      </c>
      <c r="C60" s="3" t="s">
        <v>9</v>
      </c>
      <c r="D60" s="64" t="s">
        <v>35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/>
      <c r="L60" s="87" t="s">
        <v>33</v>
      </c>
    </row>
    <row r="61" spans="1:14" ht="60" x14ac:dyDescent="0.25">
      <c r="A61" s="90"/>
      <c r="B61" s="91"/>
      <c r="C61" s="3" t="s">
        <v>40</v>
      </c>
      <c r="D61" s="65"/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/>
      <c r="L61" s="87"/>
    </row>
    <row r="62" spans="1:14" x14ac:dyDescent="0.25">
      <c r="A62" s="90"/>
      <c r="B62" s="91"/>
      <c r="C62" s="3" t="s">
        <v>10</v>
      </c>
      <c r="D62" s="66"/>
      <c r="E62" s="10">
        <v>9350.5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/>
      <c r="L62" s="87"/>
    </row>
    <row r="63" spans="1:14" x14ac:dyDescent="0.25">
      <c r="A63" s="90"/>
      <c r="B63" s="91"/>
      <c r="C63" s="23" t="s">
        <v>11</v>
      </c>
      <c r="D63" s="24"/>
      <c r="E63" s="19">
        <f t="shared" ref="E63:J63" si="12">SUM(E60:E62)</f>
        <v>9350.5</v>
      </c>
      <c r="F63" s="19">
        <f t="shared" si="12"/>
        <v>0</v>
      </c>
      <c r="G63" s="19">
        <f t="shared" si="12"/>
        <v>0</v>
      </c>
      <c r="H63" s="19">
        <f t="shared" si="12"/>
        <v>0</v>
      </c>
      <c r="I63" s="19">
        <f t="shared" si="12"/>
        <v>0</v>
      </c>
      <c r="J63" s="19">
        <f t="shared" si="12"/>
        <v>0</v>
      </c>
      <c r="K63" s="19"/>
      <c r="L63" s="25"/>
    </row>
    <row r="64" spans="1:14" ht="27" customHeight="1" x14ac:dyDescent="0.25">
      <c r="A64" s="90" t="s">
        <v>21</v>
      </c>
      <c r="B64" s="91" t="s">
        <v>29</v>
      </c>
      <c r="C64" s="3" t="s">
        <v>9</v>
      </c>
      <c r="D64" s="64" t="s">
        <v>35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/>
      <c r="L64" s="87" t="s">
        <v>33</v>
      </c>
    </row>
    <row r="65" spans="1:12" ht="60" x14ac:dyDescent="0.25">
      <c r="A65" s="90"/>
      <c r="B65" s="91"/>
      <c r="C65" s="3" t="s">
        <v>40</v>
      </c>
      <c r="D65" s="65"/>
      <c r="E65" s="10">
        <v>0</v>
      </c>
      <c r="F65" s="11">
        <v>0</v>
      </c>
      <c r="G65" s="10">
        <v>0</v>
      </c>
      <c r="H65" s="10">
        <v>0</v>
      </c>
      <c r="I65" s="10">
        <v>0</v>
      </c>
      <c r="J65" s="10">
        <v>0</v>
      </c>
      <c r="K65" s="10"/>
      <c r="L65" s="87"/>
    </row>
    <row r="66" spans="1:12" x14ac:dyDescent="0.25">
      <c r="A66" s="90"/>
      <c r="B66" s="91"/>
      <c r="C66" s="3" t="s">
        <v>10</v>
      </c>
      <c r="D66" s="66"/>
      <c r="E66" s="10">
        <v>0</v>
      </c>
      <c r="F66" s="11">
        <v>182456.82</v>
      </c>
      <c r="G66" s="10">
        <v>0</v>
      </c>
      <c r="H66" s="10">
        <v>0</v>
      </c>
      <c r="I66" s="10">
        <v>0</v>
      </c>
      <c r="J66" s="10">
        <v>0</v>
      </c>
      <c r="K66" s="10"/>
      <c r="L66" s="87"/>
    </row>
    <row r="67" spans="1:12" x14ac:dyDescent="0.25">
      <c r="A67" s="90"/>
      <c r="B67" s="91"/>
      <c r="C67" s="23" t="s">
        <v>11</v>
      </c>
      <c r="D67" s="24"/>
      <c r="E67" s="19">
        <f t="shared" ref="E67:J67" si="13">SUM(E64:E66)</f>
        <v>0</v>
      </c>
      <c r="F67" s="19">
        <f t="shared" si="13"/>
        <v>182456.82</v>
      </c>
      <c r="G67" s="19">
        <f t="shared" si="13"/>
        <v>0</v>
      </c>
      <c r="H67" s="19">
        <f t="shared" si="13"/>
        <v>0</v>
      </c>
      <c r="I67" s="19">
        <f t="shared" si="13"/>
        <v>0</v>
      </c>
      <c r="J67" s="19">
        <f t="shared" si="13"/>
        <v>0</v>
      </c>
      <c r="K67" s="19"/>
      <c r="L67" s="25"/>
    </row>
    <row r="68" spans="1:12" ht="24.75" customHeight="1" x14ac:dyDescent="0.25">
      <c r="A68" s="90" t="s">
        <v>22</v>
      </c>
      <c r="B68" s="103" t="s">
        <v>30</v>
      </c>
      <c r="C68" s="3" t="s">
        <v>9</v>
      </c>
      <c r="D68" s="64" t="s">
        <v>35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/>
      <c r="L68" s="87" t="s">
        <v>33</v>
      </c>
    </row>
    <row r="69" spans="1:12" ht="60" x14ac:dyDescent="0.25">
      <c r="A69" s="90"/>
      <c r="B69" s="103"/>
      <c r="C69" s="3" t="s">
        <v>40</v>
      </c>
      <c r="D69" s="65"/>
      <c r="E69" s="10"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/>
      <c r="L69" s="87"/>
    </row>
    <row r="70" spans="1:12" ht="20.25" customHeight="1" x14ac:dyDescent="0.25">
      <c r="A70" s="90"/>
      <c r="B70" s="103"/>
      <c r="C70" s="3" t="s">
        <v>10</v>
      </c>
      <c r="D70" s="66"/>
      <c r="E70" s="10">
        <v>0</v>
      </c>
      <c r="F70" s="10">
        <v>0</v>
      </c>
      <c r="G70" s="10">
        <v>63373.34</v>
      </c>
      <c r="H70" s="10">
        <v>0</v>
      </c>
      <c r="I70" s="10">
        <v>0</v>
      </c>
      <c r="J70" s="10">
        <v>0</v>
      </c>
      <c r="K70" s="10"/>
      <c r="L70" s="87"/>
    </row>
    <row r="71" spans="1:12" x14ac:dyDescent="0.25">
      <c r="A71" s="90"/>
      <c r="B71" s="103"/>
      <c r="C71" s="23" t="s">
        <v>11</v>
      </c>
      <c r="D71" s="24"/>
      <c r="E71" s="19">
        <f t="shared" ref="E71:J71" si="14">SUM(E68:E70)</f>
        <v>0</v>
      </c>
      <c r="F71" s="19">
        <f t="shared" si="14"/>
        <v>0</v>
      </c>
      <c r="G71" s="19">
        <f t="shared" si="14"/>
        <v>63373.34</v>
      </c>
      <c r="H71" s="19">
        <f t="shared" si="14"/>
        <v>0</v>
      </c>
      <c r="I71" s="19">
        <f t="shared" si="14"/>
        <v>0</v>
      </c>
      <c r="J71" s="19">
        <f t="shared" si="14"/>
        <v>0</v>
      </c>
      <c r="K71" s="19"/>
      <c r="L71" s="25"/>
    </row>
    <row r="72" spans="1:12" ht="24" customHeight="1" x14ac:dyDescent="0.25">
      <c r="A72" s="90" t="s">
        <v>23</v>
      </c>
      <c r="B72" s="91" t="s">
        <v>31</v>
      </c>
      <c r="C72" s="3" t="s">
        <v>9</v>
      </c>
      <c r="D72" s="64" t="s">
        <v>35</v>
      </c>
      <c r="E72" s="10">
        <v>0</v>
      </c>
      <c r="F72" s="10">
        <v>0</v>
      </c>
      <c r="G72" s="10">
        <v>0</v>
      </c>
      <c r="H72" s="10">
        <v>0</v>
      </c>
      <c r="I72" s="10">
        <v>0</v>
      </c>
      <c r="J72" s="10">
        <v>0</v>
      </c>
      <c r="K72" s="10"/>
      <c r="L72" s="25"/>
    </row>
    <row r="73" spans="1:12" ht="60" x14ac:dyDescent="0.25">
      <c r="A73" s="90"/>
      <c r="B73" s="91"/>
      <c r="C73" s="3" t="s">
        <v>40</v>
      </c>
      <c r="D73" s="65"/>
      <c r="E73" s="10">
        <v>0</v>
      </c>
      <c r="F73" s="10">
        <v>0</v>
      </c>
      <c r="G73" s="10">
        <v>0</v>
      </c>
      <c r="H73" s="10">
        <v>0</v>
      </c>
      <c r="I73" s="10">
        <v>0</v>
      </c>
      <c r="J73" s="10">
        <v>0</v>
      </c>
      <c r="K73" s="10"/>
      <c r="L73" s="25"/>
    </row>
    <row r="74" spans="1:12" x14ac:dyDescent="0.25">
      <c r="A74" s="90"/>
      <c r="B74" s="91"/>
      <c r="C74" s="3" t="s">
        <v>10</v>
      </c>
      <c r="D74" s="66"/>
      <c r="E74" s="10">
        <v>0</v>
      </c>
      <c r="F74" s="10">
        <v>0</v>
      </c>
      <c r="G74" s="10">
        <v>0</v>
      </c>
      <c r="H74" s="10">
        <v>14767.18</v>
      </c>
      <c r="I74" s="10">
        <v>0</v>
      </c>
      <c r="J74" s="10">
        <v>0</v>
      </c>
      <c r="K74" s="10"/>
      <c r="L74" s="25"/>
    </row>
    <row r="75" spans="1:12" x14ac:dyDescent="0.25">
      <c r="A75" s="90"/>
      <c r="B75" s="91"/>
      <c r="C75" s="23" t="s">
        <v>11</v>
      </c>
      <c r="D75" s="24"/>
      <c r="E75" s="19">
        <f t="shared" ref="E75:J75" si="15">SUM(E72:E74)</f>
        <v>0</v>
      </c>
      <c r="F75" s="19">
        <f t="shared" si="15"/>
        <v>0</v>
      </c>
      <c r="G75" s="19">
        <f t="shared" si="15"/>
        <v>0</v>
      </c>
      <c r="H75" s="19">
        <f t="shared" si="15"/>
        <v>14767.18</v>
      </c>
      <c r="I75" s="19">
        <f t="shared" si="15"/>
        <v>0</v>
      </c>
      <c r="J75" s="19">
        <f t="shared" si="15"/>
        <v>0</v>
      </c>
      <c r="K75" s="19"/>
      <c r="L75" s="25"/>
    </row>
    <row r="76" spans="1:12" ht="26.25" customHeight="1" x14ac:dyDescent="0.25">
      <c r="A76" s="90" t="s">
        <v>47</v>
      </c>
      <c r="B76" s="91" t="s">
        <v>48</v>
      </c>
      <c r="C76" s="3" t="s">
        <v>9</v>
      </c>
      <c r="D76" s="64" t="s">
        <v>35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/>
      <c r="L76" s="87" t="s">
        <v>33</v>
      </c>
    </row>
    <row r="77" spans="1:12" ht="60" x14ac:dyDescent="0.25">
      <c r="A77" s="90"/>
      <c r="B77" s="91"/>
      <c r="C77" s="3" t="s">
        <v>40</v>
      </c>
      <c r="D77" s="65"/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/>
      <c r="L77" s="87"/>
    </row>
    <row r="78" spans="1:12" x14ac:dyDescent="0.25">
      <c r="A78" s="90"/>
      <c r="B78" s="91"/>
      <c r="C78" s="3" t="s">
        <v>10</v>
      </c>
      <c r="D78" s="66"/>
      <c r="E78" s="10">
        <v>0</v>
      </c>
      <c r="F78" s="10">
        <v>0</v>
      </c>
      <c r="G78" s="10">
        <v>0</v>
      </c>
      <c r="H78" s="10">
        <v>0</v>
      </c>
      <c r="I78" s="10">
        <v>0</v>
      </c>
      <c r="J78" s="10">
        <v>0</v>
      </c>
      <c r="K78" s="10"/>
      <c r="L78" s="87"/>
    </row>
    <row r="79" spans="1:12" x14ac:dyDescent="0.25">
      <c r="A79" s="90"/>
      <c r="B79" s="91"/>
      <c r="C79" s="23" t="s">
        <v>11</v>
      </c>
      <c r="D79" s="24"/>
      <c r="E79" s="19">
        <f t="shared" ref="E79:J79" si="16">SUM(E76:E78)</f>
        <v>0</v>
      </c>
      <c r="F79" s="19">
        <f t="shared" si="16"/>
        <v>0</v>
      </c>
      <c r="G79" s="19">
        <f t="shared" si="16"/>
        <v>0</v>
      </c>
      <c r="H79" s="19">
        <f t="shared" si="16"/>
        <v>0</v>
      </c>
      <c r="I79" s="19">
        <f t="shared" si="16"/>
        <v>0</v>
      </c>
      <c r="J79" s="19">
        <f t="shared" si="16"/>
        <v>0</v>
      </c>
      <c r="K79" s="19"/>
      <c r="L79" s="26"/>
    </row>
    <row r="81" spans="1:12" ht="19.5" customHeight="1" x14ac:dyDescent="0.25">
      <c r="A81" s="6"/>
      <c r="B81" s="6" t="s">
        <v>26</v>
      </c>
      <c r="C81" s="6"/>
      <c r="D81" s="7"/>
      <c r="E81" s="7"/>
      <c r="F81" s="7"/>
      <c r="G81" s="7"/>
      <c r="H81" s="7"/>
      <c r="I81" s="7"/>
      <c r="J81" s="7"/>
      <c r="K81" s="7"/>
      <c r="L81" s="8"/>
    </row>
    <row r="82" spans="1:12" ht="21" customHeight="1" x14ac:dyDescent="0.25">
      <c r="A82" s="104"/>
      <c r="B82" s="105" t="s">
        <v>24</v>
      </c>
      <c r="C82" s="9"/>
      <c r="D82" s="106"/>
      <c r="E82" s="102"/>
      <c r="F82" s="102"/>
      <c r="G82" s="102"/>
      <c r="H82" s="102"/>
      <c r="I82" s="102"/>
      <c r="J82" s="102"/>
      <c r="K82" s="102"/>
      <c r="L82" s="102"/>
    </row>
    <row r="83" spans="1:12" ht="15.75" x14ac:dyDescent="0.25">
      <c r="A83" s="104"/>
      <c r="B83" s="105"/>
      <c r="C83" s="9"/>
      <c r="D83" s="106"/>
      <c r="E83" s="102"/>
      <c r="F83" s="102"/>
      <c r="G83" s="102"/>
      <c r="H83" s="102"/>
      <c r="I83" s="102"/>
      <c r="J83" s="102"/>
      <c r="K83" s="102"/>
      <c r="L83" s="102"/>
    </row>
    <row r="84" spans="1:12" ht="28.5" x14ac:dyDescent="0.25">
      <c r="A84" s="7"/>
      <c r="B84" s="9" t="s">
        <v>25</v>
      </c>
      <c r="C84" s="9"/>
      <c r="D84" s="6"/>
      <c r="E84" s="102"/>
      <c r="F84" s="102"/>
      <c r="G84" s="102"/>
      <c r="H84" s="102"/>
      <c r="I84" s="102"/>
      <c r="J84" s="102"/>
      <c r="K84" s="102"/>
      <c r="L84" s="102"/>
    </row>
  </sheetData>
  <mergeCells count="77">
    <mergeCell ref="L43:L46"/>
    <mergeCell ref="L48:L51"/>
    <mergeCell ref="A64:A67"/>
    <mergeCell ref="B64:B67"/>
    <mergeCell ref="L64:L66"/>
    <mergeCell ref="D64:D66"/>
    <mergeCell ref="L56:L58"/>
    <mergeCell ref="A60:A63"/>
    <mergeCell ref="B60:B63"/>
    <mergeCell ref="L60:L62"/>
    <mergeCell ref="B43:B46"/>
    <mergeCell ref="A43:A46"/>
    <mergeCell ref="D56:D59"/>
    <mergeCell ref="B48:B51"/>
    <mergeCell ref="D76:D78"/>
    <mergeCell ref="A72:A75"/>
    <mergeCell ref="B72:B75"/>
    <mergeCell ref="A56:A59"/>
    <mergeCell ref="B56:B59"/>
    <mergeCell ref="A38:A41"/>
    <mergeCell ref="B38:B41"/>
    <mergeCell ref="L38:L40"/>
    <mergeCell ref="E84:L84"/>
    <mergeCell ref="A68:A71"/>
    <mergeCell ref="B68:B71"/>
    <mergeCell ref="L68:L70"/>
    <mergeCell ref="A76:A79"/>
    <mergeCell ref="B76:B79"/>
    <mergeCell ref="L76:L78"/>
    <mergeCell ref="A82:A83"/>
    <mergeCell ref="B82:B83"/>
    <mergeCell ref="D82:D83"/>
    <mergeCell ref="E82:L82"/>
    <mergeCell ref="E83:L83"/>
    <mergeCell ref="D68:D70"/>
    <mergeCell ref="D23:D26"/>
    <mergeCell ref="D15:D18"/>
    <mergeCell ref="A33:A36"/>
    <mergeCell ref="B33:B36"/>
    <mergeCell ref="L33:L35"/>
    <mergeCell ref="C12:C13"/>
    <mergeCell ref="E12:K12"/>
    <mergeCell ref="A48:A51"/>
    <mergeCell ref="D43:D46"/>
    <mergeCell ref="L28:L30"/>
    <mergeCell ref="L15:L17"/>
    <mergeCell ref="L19:L21"/>
    <mergeCell ref="A23:A26"/>
    <mergeCell ref="B23:B26"/>
    <mergeCell ref="L23:L25"/>
    <mergeCell ref="B15:B18"/>
    <mergeCell ref="A15:A18"/>
    <mergeCell ref="A28:A31"/>
    <mergeCell ref="B28:B31"/>
    <mergeCell ref="B19:B22"/>
    <mergeCell ref="A19:A22"/>
    <mergeCell ref="D28:D31"/>
    <mergeCell ref="D33:D36"/>
    <mergeCell ref="D48:D51"/>
    <mergeCell ref="D19:D22"/>
    <mergeCell ref="G1:L1"/>
    <mergeCell ref="F2:L2"/>
    <mergeCell ref="F3:L3"/>
    <mergeCell ref="A5:L5"/>
    <mergeCell ref="A6:L6"/>
    <mergeCell ref="A7:L7"/>
    <mergeCell ref="A9:L9"/>
    <mergeCell ref="A10:L10"/>
    <mergeCell ref="L12:L13"/>
    <mergeCell ref="D12:D13"/>
    <mergeCell ref="B12:B13"/>
    <mergeCell ref="A12:A13"/>
    <mergeCell ref="B52:B55"/>
    <mergeCell ref="D52:D55"/>
    <mergeCell ref="D72:D74"/>
    <mergeCell ref="D60:D62"/>
    <mergeCell ref="D38:D41"/>
  </mergeCells>
  <pageMargins left="0.51181102362204722" right="0.11811023622047245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BARANOVA</cp:lastModifiedBy>
  <cp:lastPrinted>2024-11-14T09:00:08Z</cp:lastPrinted>
  <dcterms:created xsi:type="dcterms:W3CDTF">2020-12-22T06:21:44Z</dcterms:created>
  <dcterms:modified xsi:type="dcterms:W3CDTF">2024-11-14T09:01:39Z</dcterms:modified>
</cp:coreProperties>
</file>