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ta\d\2 Баранова\КОЛЛЕГИЯ\2024\НГП\1 квартал\Постановление\"/>
    </mc:Choice>
  </mc:AlternateContent>
  <xr:revisionPtr revIDLastSave="0" documentId="13_ncr:1_{086E5207-2753-4EB8-BE6F-6D16A6AA66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E61" i="1"/>
  <c r="C61" i="1"/>
  <c r="D57" i="1"/>
  <c r="D56" i="1" s="1"/>
  <c r="D55" i="1" s="1"/>
  <c r="E57" i="1"/>
  <c r="E56" i="1" s="1"/>
  <c r="E55" i="1" s="1"/>
  <c r="C57" i="1"/>
  <c r="C56" i="1" s="1"/>
  <c r="C55" i="1" s="1"/>
  <c r="D43" i="1"/>
  <c r="D42" i="1" s="1"/>
  <c r="E43" i="1"/>
  <c r="E42" i="1" s="1"/>
  <c r="C43" i="1"/>
  <c r="C42" i="1" s="1"/>
  <c r="D12" i="1"/>
  <c r="D11" i="1" s="1"/>
  <c r="E12" i="1"/>
  <c r="C12" i="1"/>
  <c r="C11" i="1" s="1"/>
  <c r="E19" i="1"/>
  <c r="F16" i="1"/>
  <c r="D71" i="1"/>
  <c r="D70" i="1" s="1"/>
  <c r="E71" i="1"/>
  <c r="C71" i="1"/>
  <c r="C70" i="1" s="1"/>
  <c r="D25" i="1"/>
  <c r="D23" i="1"/>
  <c r="D21" i="1"/>
  <c r="D19" i="1"/>
  <c r="C19" i="1"/>
  <c r="E11" i="1"/>
  <c r="E31" i="1"/>
  <c r="D36" i="1"/>
  <c r="E36" i="1"/>
  <c r="D34" i="1"/>
  <c r="E34" i="1"/>
  <c r="D31" i="1"/>
  <c r="D28" i="1"/>
  <c r="E28" i="1"/>
  <c r="D53" i="1"/>
  <c r="D52" i="1" s="1"/>
  <c r="E53" i="1"/>
  <c r="C53" i="1"/>
  <c r="C52" i="1" s="1"/>
  <c r="D50" i="1"/>
  <c r="D49" i="1" s="1"/>
  <c r="E50" i="1"/>
  <c r="E49" i="1" s="1"/>
  <c r="C50" i="1"/>
  <c r="C49" i="1" s="1"/>
  <c r="F63" i="1"/>
  <c r="F13" i="1"/>
  <c r="F14" i="1"/>
  <c r="F15" i="1"/>
  <c r="F20" i="1"/>
  <c r="F22" i="1"/>
  <c r="F24" i="1"/>
  <c r="F26" i="1"/>
  <c r="F29" i="1"/>
  <c r="F32" i="1"/>
  <c r="F35" i="1"/>
  <c r="F37" i="1"/>
  <c r="F41" i="1"/>
  <c r="F48" i="1"/>
  <c r="F51" i="1"/>
  <c r="F54" i="1"/>
  <c r="F65" i="1"/>
  <c r="F67" i="1"/>
  <c r="F69" i="1"/>
  <c r="F72" i="1"/>
  <c r="F75" i="1"/>
  <c r="D74" i="1"/>
  <c r="D73" i="1" s="1"/>
  <c r="E74" i="1"/>
  <c r="E73" i="1" s="1"/>
  <c r="D68" i="1"/>
  <c r="E68" i="1"/>
  <c r="D66" i="1"/>
  <c r="E66" i="1"/>
  <c r="D64" i="1"/>
  <c r="E64" i="1"/>
  <c r="D62" i="1"/>
  <c r="E62" i="1"/>
  <c r="D47" i="1"/>
  <c r="D46" i="1" s="1"/>
  <c r="D45" i="1" s="1"/>
  <c r="E47" i="1"/>
  <c r="E46" i="1" s="1"/>
  <c r="E45" i="1" s="1"/>
  <c r="F71" i="1" l="1"/>
  <c r="E70" i="1"/>
  <c r="F70" i="1" s="1"/>
  <c r="E33" i="1"/>
  <c r="E30" i="1" s="1"/>
  <c r="D33" i="1"/>
  <c r="D30" i="1" s="1"/>
  <c r="F53" i="1"/>
  <c r="E52" i="1"/>
  <c r="F52" i="1" s="1"/>
  <c r="F49" i="1"/>
  <c r="F50" i="1"/>
  <c r="F45" i="1"/>
  <c r="F64" i="1"/>
  <c r="F66" i="1"/>
  <c r="F74" i="1"/>
  <c r="F68" i="1"/>
  <c r="F46" i="1"/>
  <c r="F47" i="1"/>
  <c r="F62" i="1"/>
  <c r="F73" i="1"/>
  <c r="D60" i="1"/>
  <c r="D59" i="1" s="1"/>
  <c r="F36" i="1"/>
  <c r="D40" i="1"/>
  <c r="D39" i="1" s="1"/>
  <c r="D38" i="1" s="1"/>
  <c r="E40" i="1"/>
  <c r="F31" i="1" l="1"/>
  <c r="F34" i="1"/>
  <c r="E39" i="1"/>
  <c r="E38" i="1" s="1"/>
  <c r="F40" i="1"/>
  <c r="E60" i="1"/>
  <c r="F61" i="1"/>
  <c r="D27" i="1"/>
  <c r="E21" i="1"/>
  <c r="E23" i="1"/>
  <c r="E25" i="1"/>
  <c r="E18" i="1" l="1"/>
  <c r="D18" i="1"/>
  <c r="D17" i="1" s="1"/>
  <c r="D10" i="1" s="1"/>
  <c r="F21" i="1"/>
  <c r="F25" i="1"/>
  <c r="F19" i="1"/>
  <c r="F23" i="1"/>
  <c r="F12" i="1"/>
  <c r="F39" i="1"/>
  <c r="E27" i="1"/>
  <c r="F27" i="1" s="1"/>
  <c r="F28" i="1"/>
  <c r="E59" i="1"/>
  <c r="F60" i="1"/>
  <c r="F30" i="1"/>
  <c r="F33" i="1"/>
  <c r="C64" i="1"/>
  <c r="C66" i="1"/>
  <c r="C62" i="1"/>
  <c r="C21" i="1"/>
  <c r="F38" i="1" l="1"/>
  <c r="D76" i="1"/>
  <c r="F11" i="1"/>
  <c r="F59" i="1"/>
  <c r="E17" i="1"/>
  <c r="E10" i="1" s="1"/>
  <c r="F18" i="1"/>
  <c r="E76" i="1" l="1"/>
  <c r="F17" i="1"/>
  <c r="C74" i="1"/>
  <c r="C73" i="1" s="1"/>
  <c r="C68" i="1"/>
  <c r="C47" i="1"/>
  <c r="C46" i="1" s="1"/>
  <c r="C45" i="1" s="1"/>
  <c r="C40" i="1"/>
  <c r="C39" i="1" s="1"/>
  <c r="C38" i="1" s="1"/>
  <c r="C36" i="1"/>
  <c r="C34" i="1"/>
  <c r="C31" i="1"/>
  <c r="C28" i="1"/>
  <c r="C27" i="1" s="1"/>
  <c r="C25" i="1"/>
  <c r="C23" i="1"/>
  <c r="C33" i="1" l="1"/>
  <c r="C30" i="1" s="1"/>
  <c r="C18" i="1"/>
  <c r="C17" i="1" s="1"/>
  <c r="C10" i="1" s="1"/>
  <c r="F10" i="1"/>
  <c r="C60" i="1"/>
  <c r="C59" i="1" s="1"/>
  <c r="C76" i="1" l="1"/>
  <c r="F76" i="1"/>
</calcChain>
</file>

<file path=xl/sharedStrings.xml><?xml version="1.0" encoding="utf-8"?>
<sst xmlns="http://schemas.openxmlformats.org/spreadsheetml/2006/main" count="154" uniqueCount="144">
  <si>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</si>
  <si>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</si>
  <si>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</si>
  <si>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</si>
  <si>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</si>
  <si>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</si>
  <si>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</si>
  <si>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</si>
  <si>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</si>
  <si>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</si>
  <si>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</si>
  <si>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</si>
  <si>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</si>
  <si>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</si>
  <si>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</si>
  <si>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</si>
  <si>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</si>
  <si>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</si>
  <si>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</si>
  <si>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</si>
  <si>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</si>
  <si>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</si>
  <si>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</si>
  <si>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</si>
  <si>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</si>
  <si>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</si>
  <si>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</si>
  <si>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</si>
  <si>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</si>
  <si>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</si>
  <si>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</si>
  <si>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</si>
  <si>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</si>
  <si>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</si>
  <si>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</si>
  <si>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</si>
  <si>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</si>
  <si>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</si>
  <si>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</si>
  <si>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</si>
  <si>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</si>
  <si>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</si>
  <si>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</si>
  <si>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 xml:space="preserve"> 1 06 00000 00 0000 000</t>
  </si>
  <si>
    <t>НАЛОГИ НА ИМУЩЕСТВО</t>
  </si>
  <si>
    <t>1 06 01000 00 0000 110</t>
  </si>
  <si>
    <t>Налог  на имущество  физических 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</si>
  <si>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</si>
  <si>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поселениий</t>
  </si>
  <si>
    <t>1 06 06000 00 0000 110</t>
  </si>
  <si>
    <t>Земельный налог</t>
  </si>
  <si>
    <t>1 06 06030 03 0000 110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</si>
  <si>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</si>
  <si>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</si>
  <si>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</si>
  <si>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</si>
  <si>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</si>
  <si>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</si>
  <si>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</si>
  <si>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</si>
  <si>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</si>
  <si>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</si>
  <si>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</si>
  <si>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</si>
  <si>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</si>
  <si>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</si>
  <si>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</si>
  <si>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1 14 00000 00 0000 000</t>
  </si>
  <si>
    <t>ДОХОДЫ ОТ ПРОДАЖИ МАТЕРИАЛЬНЫХ И НЕМАТЕРИАЛЬНЫХ  АКТИВОВ</t>
  </si>
  <si>
    <t xml:space="preserve">1 14 06000 00 0000 430 </t>
  </si>
  <si>
    <t xml:space="preserve">  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</si>
  <si>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</si>
  <si>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 Доходы от продажи земельных участков, государственная собственность на которые не разграничена</t>
  </si>
  <si>
    <t>1 14 06013 13 0000 430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</si>
  <si>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</si>
  <si>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</si>
  <si>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</si>
  <si>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</si>
  <si>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</si>
  <si>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</si>
  <si>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</si>
  <si>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</si>
  <si>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</si>
  <si>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</si>
  <si>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</si>
  <si>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﻿2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</si>
  <si>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</si>
  <si>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﻿2 02 25299 13 0000 150
</t>
  </si>
  <si>
    <t xml:space="preserve">﻿Субсидии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</si>
  <si>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 2 02 25555 00 0000 150</t>
  </si>
  <si>
    <t>Субсидии бюджетам на реализацию программ формирования современной городской среды</t>
  </si>
  <si>
    <t xml:space="preserve"> 2 02 25555 13 0000 150</t>
  </si>
  <si>
    <t>Субсидии бюджетам городских поселений на реализацию программ формирования современной городской среды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</si>
  <si>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</si>
  <si>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</si>
  <si>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</si>
  <si>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</si>
  <si>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</si>
  <si>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</si>
  <si>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2 07 00000 00 0000 000
</t>
  </si>
  <si>
    <t xml:space="preserve">ПРОЧИЕ БЕЗВОЗМЕЗДНЫЕ ПОСТУПЛЕНИЯ
</t>
  </si>
  <si>
    <t xml:space="preserve">2 07 05000 13 0000 150
</t>
  </si>
  <si>
    <t xml:space="preserve">Прочие безвозмездные поступления в бюджеты городских поселений
</t>
  </si>
  <si>
    <t>2 07 05030 13 0000 150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</si>
  <si>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</si>
  <si>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</si>
  <si>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1</t>
  </si>
  <si>
    <t>Субсидии бюджетам на оснащение объектов спортивной инфраструктуры спортивно-технологическим оборудованием</t>
  </si>
  <si>
    <t xml:space="preserve">2 02 25228 00 0000 150
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</si>
  <si>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</si>
  <si>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2 02 25228 13 0000 150</t>
  </si>
  <si>
    <t>Кассовое исполнение</t>
  </si>
  <si>
    <t>Процент исполнения к прогнозным параметрам доходов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</si>
  <si>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</si>
  <si>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Невыясненные поступления, зачисляемые в бюджеты городских поселений</t>
  </si>
  <si>
    <t>1 16 07010 13 0000 140</t>
  </si>
  <si>
    <t>1 17 01050 13 0000 180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</si>
  <si>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</si>
  <si>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</si>
  <si>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САНКЦИИ, ВОЗМЕЩЕНИЕ УЩЕРБА</t>
  </si>
  <si>
    <t>1 16 00000 00 0000 000</t>
  </si>
  <si>
    <t>1 17 01000 00 0000 180</t>
  </si>
  <si>
    <t>Невыясненные поступления</t>
  </si>
  <si>
    <t>1 17 00000 00 0000 000</t>
  </si>
  <si>
    <t>ПРОЧИЕ НЕНАЛОГОВЫЕ ДОХОДЫ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</si>
  <si>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</si>
  <si>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</si>
  <si>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Прогноз доходов                                               на 2024 год</t>
  </si>
  <si>
    <t>Уточненная бюджетная роспись на 2024 год</t>
  </si>
  <si>
    <t>Доходы бюджета Навлинского городского поселения Навлинского муниципального района Брянской области за 1 квартал 2024 года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</si>
  <si>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</si>
  <si>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</si>
  <si>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</si>
  <si>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1 11 09000 00 0000 120</t>
  </si>
  <si>
    <t>1 11 09040 00 0000 120</t>
  </si>
  <si>
    <t>1 11 09045 13 0000 120</t>
  </si>
  <si>
    <t>св.100</t>
  </si>
  <si>
    <t xml:space="preserve">  ШТРАФЫ, САНКЦИИ, ВОЗМЕЩЕНИЕ УЩЕРБА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</si>
  <si>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</si>
  <si>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</si>
  <si>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</si>
  <si>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1 16 07000 00 0000 140</t>
  </si>
  <si>
    <t>1 16 07010 00 0000 140</t>
  </si>
  <si>
    <t xml:space="preserve">утверждено постановлением администрации района от 22.04.2024г  № 218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</si>
</sst>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5">
      <alignment horizontal="left" wrapText="1" indent="2"/>
    </xf>
    <xf numFmtId="49" fontId="6" fillId="0" borderId="6">
      <alignment horizontal="center"/>
    </xf>
  </cellStyleXfs>
  <cellXfs count="48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top" shrinkToFit="1"/>
    </xf>
    <xf numFmtId="0" fontId="3" fillId="2" borderId="4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right" vertical="top" shrinkToFit="1"/>
    </xf>
    <xf numFmtId="164" fontId="4" fillId="2" borderId="4" xfId="0" applyNumberFormat="1" applyFont="1" applyFill="1" applyBorder="1" applyAlignment="1">
      <alignment horizontal="right" vertical="top" shrinkToFit="1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xl31" xfId="1" xr:uid="{2AA89771-F4C2-4886-B4AA-BDF45991EF9D}"/>
    <cellStyle name="xl43" xfId="2" xr:uid="{AB036FEA-DC4B-4B1F-95EC-718CDC0FB8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5"/>
  <sheetViews>
    <sheetView tabSelected="1" workbookViewId="0">
      <selection activeCell="A3" sqref="A3:F3"/>
    </sheetView>
  </sheetViews>
  <sheetFormatPr defaultRowHeight="15" x14ac:dyDescent="0.25"/>
  <cols>
    <col min="1" max="1" width="24.5703125" customWidth="1"/>
    <col min="2" max="2" width="45.7109375" customWidth="1"/>
    <col min="3" max="3" width="13.42578125" customWidth="1"/>
    <col min="4" max="4" width="13" customWidth="1"/>
    <col min="5" max="5" width="12.85546875" customWidth="1"/>
    <col min="6" max="6" width="12.28515625" customWidth="1"/>
    <col min="8" max="8" width="11.140625" customWidth="1"/>
  </cols>
  <sheetData>
    <row r="1" spans="1:13" x14ac:dyDescent="0.25">
      <c r="A1" s="1" t="s">
        <v>105</v>
      </c>
      <c r="B1" s="1"/>
      <c r="C1" s="1"/>
      <c r="D1" s="1"/>
      <c r="E1" s="1"/>
      <c r="F1" s="31" t="s">
        <v>106</v>
      </c>
      <c r="G1" s="1"/>
      <c r="H1" s="1"/>
      <c r="I1" s="1"/>
      <c r="J1" s="1"/>
      <c r="K1" s="1"/>
      <c r="L1" s="1"/>
      <c r="M1" s="1"/>
    </row>
    <row r="2" spans="1:13" x14ac:dyDescent="0.25">
      <c r="A2" s="37" t="s">
        <v>143</v>
      </c>
      <c r="B2" s="37"/>
      <c r="C2" s="37"/>
      <c r="D2" s="37"/>
      <c r="E2" s="37"/>
      <c r="F2" s="37"/>
      <c r="G2" s="1"/>
      <c r="H2" s="1"/>
      <c r="I2" s="1"/>
      <c r="J2" s="1"/>
      <c r="K2" s="1"/>
      <c r="L2" s="1"/>
      <c r="M2" s="1"/>
    </row>
    <row r="3" spans="1:13" x14ac:dyDescent="0.25">
      <c r="A3" s="37"/>
      <c r="B3" s="37"/>
      <c r="C3" s="37"/>
      <c r="D3" s="37"/>
      <c r="E3" s="37"/>
      <c r="F3" s="37"/>
      <c r="G3" s="1"/>
      <c r="H3" s="1"/>
      <c r="I3" s="1"/>
      <c r="J3" s="1"/>
      <c r="K3" s="1"/>
      <c r="L3" s="1"/>
      <c r="M3" s="1"/>
    </row>
    <row r="4" spans="1:13" ht="33" customHeight="1" x14ac:dyDescent="0.25">
      <c r="A4" s="38" t="s">
        <v>129</v>
      </c>
      <c r="B4" s="38"/>
      <c r="C4" s="38"/>
      <c r="D4" s="38"/>
      <c r="E4" s="38"/>
      <c r="F4" s="38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31" t="s">
        <v>0</v>
      </c>
      <c r="G5" s="1"/>
      <c r="H5" s="1"/>
      <c r="I5" s="1"/>
      <c r="J5" s="1"/>
      <c r="K5" s="1"/>
      <c r="L5" s="1"/>
      <c r="M5" s="1"/>
    </row>
    <row r="6" spans="1:13" x14ac:dyDescent="0.25">
      <c r="A6" s="42" t="s">
        <v>1</v>
      </c>
      <c r="B6" s="42" t="s">
        <v>2</v>
      </c>
      <c r="C6" s="39" t="s">
        <v>127</v>
      </c>
      <c r="D6" s="39" t="s">
        <v>128</v>
      </c>
      <c r="E6" s="39" t="s">
        <v>111</v>
      </c>
      <c r="F6" s="45" t="s">
        <v>112</v>
      </c>
      <c r="G6" s="1"/>
      <c r="H6" s="1"/>
      <c r="I6" s="1"/>
      <c r="J6" s="1"/>
      <c r="K6" s="1"/>
      <c r="L6" s="1"/>
      <c r="M6" s="1"/>
    </row>
    <row r="7" spans="1:13" x14ac:dyDescent="0.25">
      <c r="A7" s="43"/>
      <c r="B7" s="43"/>
      <c r="C7" s="40"/>
      <c r="D7" s="40"/>
      <c r="E7" s="40"/>
      <c r="F7" s="46"/>
      <c r="G7" s="1"/>
      <c r="H7" s="1"/>
      <c r="I7" s="1"/>
      <c r="J7" s="1"/>
      <c r="K7" s="1"/>
      <c r="L7" s="1"/>
      <c r="M7" s="1"/>
    </row>
    <row r="8" spans="1:13" ht="31.5" customHeight="1" x14ac:dyDescent="0.25">
      <c r="A8" s="44"/>
      <c r="B8" s="44"/>
      <c r="C8" s="41"/>
      <c r="D8" s="41"/>
      <c r="E8" s="41"/>
      <c r="F8" s="47"/>
      <c r="G8" s="1"/>
      <c r="H8" s="1"/>
      <c r="I8" s="1"/>
      <c r="J8" s="1"/>
      <c r="K8" s="1"/>
      <c r="L8" s="1"/>
      <c r="M8" s="1"/>
    </row>
    <row r="9" spans="1:13" x14ac:dyDescent="0.25">
      <c r="A9" s="2" t="s">
        <v>3</v>
      </c>
      <c r="B9" s="2" t="s">
        <v>4</v>
      </c>
      <c r="C9" s="3" t="s">
        <v>5</v>
      </c>
      <c r="D9" s="3">
        <v>4</v>
      </c>
      <c r="E9" s="3">
        <v>5</v>
      </c>
      <c r="F9" s="4">
        <v>6</v>
      </c>
      <c r="G9" s="1"/>
      <c r="H9" s="1"/>
      <c r="I9" s="1"/>
      <c r="J9" s="1"/>
      <c r="K9" s="1"/>
      <c r="L9" s="1"/>
      <c r="M9" s="1"/>
    </row>
    <row r="10" spans="1:13" x14ac:dyDescent="0.25">
      <c r="A10" s="5" t="s">
        <v>6</v>
      </c>
      <c r="B10" s="6" t="s">
        <v>7</v>
      </c>
      <c r="C10" s="7">
        <f>C11+C17+C27+C30+C38+C45+C49+C52+C55</f>
        <v>36112536</v>
      </c>
      <c r="D10" s="7">
        <f t="shared" ref="D10:E10" si="0">D11+D17+D27+D30+D38+D45+D49+D52+D55</f>
        <v>36112536</v>
      </c>
      <c r="E10" s="7">
        <f t="shared" si="0"/>
        <v>6425695.7199999997</v>
      </c>
      <c r="F10" s="34">
        <f>SUM(E10/D10*100)</f>
        <v>17.793532196132666</v>
      </c>
      <c r="G10" s="1"/>
      <c r="H10" s="1"/>
      <c r="I10" s="1"/>
      <c r="J10" s="1"/>
      <c r="K10" s="1"/>
      <c r="L10" s="1"/>
      <c r="M10" s="1"/>
    </row>
    <row r="11" spans="1:13" x14ac:dyDescent="0.25">
      <c r="A11" s="5" t="s">
        <v>8</v>
      </c>
      <c r="B11" s="6" t="s">
        <v>9</v>
      </c>
      <c r="C11" s="8">
        <f>C12</f>
        <v>18484100</v>
      </c>
      <c r="D11" s="8">
        <f t="shared" ref="D11:E11" si="1">D12</f>
        <v>18484100</v>
      </c>
      <c r="E11" s="8">
        <f t="shared" si="1"/>
        <v>3726977.0999999996</v>
      </c>
      <c r="F11" s="34">
        <f t="shared" ref="F11:F76" si="2">SUM(E11/D11*100)</f>
        <v>20.163151573514533</v>
      </c>
      <c r="G11" s="1"/>
      <c r="H11" s="1"/>
      <c r="I11" s="1"/>
      <c r="J11" s="1"/>
      <c r="K11" s="1"/>
      <c r="L11" s="1"/>
      <c r="M11" s="1"/>
    </row>
    <row r="12" spans="1:13" x14ac:dyDescent="0.25">
      <c r="A12" s="5" t="s">
        <v>10</v>
      </c>
      <c r="B12" s="6" t="s">
        <v>11</v>
      </c>
      <c r="C12" s="8">
        <f>C13+C14+C15+C16</f>
        <v>18484100</v>
      </c>
      <c r="D12" s="8">
        <f t="shared" ref="D12:E12" si="3">D13+D14+D15+D16</f>
        <v>18484100</v>
      </c>
      <c r="E12" s="8">
        <f t="shared" si="3"/>
        <v>3726977.0999999996</v>
      </c>
      <c r="F12" s="34">
        <f t="shared" si="2"/>
        <v>20.163151573514533</v>
      </c>
      <c r="G12" s="1"/>
      <c r="H12" s="1"/>
      <c r="I12" s="1"/>
      <c r="J12" s="1"/>
      <c r="K12" s="1"/>
      <c r="L12" s="1"/>
      <c r="M12" s="1"/>
    </row>
    <row r="13" spans="1:13" ht="66.75" customHeight="1" x14ac:dyDescent="0.25">
      <c r="A13" s="9" t="s">
        <v>12</v>
      </c>
      <c r="B13" s="10" t="s">
        <v>13</v>
      </c>
      <c r="C13" s="11">
        <v>17965100</v>
      </c>
      <c r="D13" s="11">
        <v>17965100</v>
      </c>
      <c r="E13" s="11">
        <v>3727539.51</v>
      </c>
      <c r="F13" s="34">
        <f t="shared" si="2"/>
        <v>20.748782417019665</v>
      </c>
      <c r="G13" s="1"/>
      <c r="H13" s="1"/>
      <c r="I13" s="1"/>
      <c r="J13" s="1"/>
      <c r="K13" s="1"/>
      <c r="L13" s="1"/>
      <c r="M13" s="1"/>
    </row>
    <row r="14" spans="1:13" ht="87.75" customHeight="1" x14ac:dyDescent="0.25">
      <c r="A14" s="5" t="s">
        <v>14</v>
      </c>
      <c r="B14" s="6" t="s">
        <v>15</v>
      </c>
      <c r="C14" s="7">
        <v>87000</v>
      </c>
      <c r="D14" s="7">
        <v>87000</v>
      </c>
      <c r="E14" s="7">
        <v>-4118.75</v>
      </c>
      <c r="F14" s="34">
        <f t="shared" si="2"/>
        <v>-4.7341954022988508</v>
      </c>
      <c r="G14" s="1"/>
      <c r="H14" s="1"/>
      <c r="I14" s="1"/>
      <c r="J14" s="1"/>
      <c r="K14" s="1"/>
      <c r="L14" s="1"/>
      <c r="M14" s="1"/>
    </row>
    <row r="15" spans="1:13" ht="42" customHeight="1" x14ac:dyDescent="0.25">
      <c r="A15" s="12" t="s">
        <v>16</v>
      </c>
      <c r="B15" s="13" t="s">
        <v>17</v>
      </c>
      <c r="C15" s="14">
        <v>432000</v>
      </c>
      <c r="D15" s="14">
        <v>432000</v>
      </c>
      <c r="E15" s="14">
        <v>-9443.66</v>
      </c>
      <c r="F15" s="34">
        <f t="shared" si="2"/>
        <v>-2.1860324074074073</v>
      </c>
      <c r="G15" s="1"/>
      <c r="H15" s="1"/>
      <c r="I15" s="1"/>
      <c r="J15" s="1"/>
      <c r="K15" s="1"/>
      <c r="L15" s="1"/>
      <c r="M15" s="1"/>
    </row>
    <row r="16" spans="1:13" ht="54" customHeight="1" x14ac:dyDescent="0.25">
      <c r="A16" s="12" t="s">
        <v>126</v>
      </c>
      <c r="B16" s="13" t="s">
        <v>125</v>
      </c>
      <c r="C16" s="14">
        <v>0</v>
      </c>
      <c r="D16" s="14">
        <v>0</v>
      </c>
      <c r="E16" s="14">
        <v>13000</v>
      </c>
      <c r="F16" s="34" t="e">
        <f t="shared" si="2"/>
        <v>#DIV/0!</v>
      </c>
      <c r="G16" s="1"/>
      <c r="H16" s="1"/>
      <c r="I16" s="1"/>
      <c r="J16" s="1"/>
      <c r="K16" s="1"/>
      <c r="L16" s="1"/>
      <c r="M16" s="1"/>
    </row>
    <row r="17" spans="1:13" ht="40.5" customHeight="1" x14ac:dyDescent="0.25">
      <c r="A17" s="15" t="s">
        <v>18</v>
      </c>
      <c r="B17" s="16" t="s">
        <v>19</v>
      </c>
      <c r="C17" s="17">
        <f>C18</f>
        <v>4117036</v>
      </c>
      <c r="D17" s="17">
        <f t="shared" ref="D17:E17" si="4">D18</f>
        <v>4117036</v>
      </c>
      <c r="E17" s="17">
        <f t="shared" si="4"/>
        <v>1046986.33</v>
      </c>
      <c r="F17" s="34">
        <f t="shared" si="2"/>
        <v>25.430584770208469</v>
      </c>
      <c r="G17" s="1"/>
      <c r="H17" s="1"/>
      <c r="I17" s="1"/>
      <c r="J17" s="1"/>
      <c r="K17" s="1"/>
      <c r="L17" s="1"/>
      <c r="M17" s="1"/>
    </row>
    <row r="18" spans="1:13" ht="28.5" customHeight="1" x14ac:dyDescent="0.25">
      <c r="A18" s="15" t="s">
        <v>20</v>
      </c>
      <c r="B18" s="16" t="s">
        <v>21</v>
      </c>
      <c r="C18" s="17">
        <f>C19+C21+C23+C25</f>
        <v>4117036</v>
      </c>
      <c r="D18" s="17">
        <f t="shared" ref="D18:E18" si="5">D19+D21+D23+D25</f>
        <v>4117036</v>
      </c>
      <c r="E18" s="17">
        <f t="shared" si="5"/>
        <v>1046986.33</v>
      </c>
      <c r="F18" s="34">
        <f t="shared" si="2"/>
        <v>25.430584770208469</v>
      </c>
      <c r="G18" s="1"/>
      <c r="H18" s="1"/>
      <c r="I18" s="1"/>
      <c r="J18" s="1"/>
      <c r="K18" s="1"/>
      <c r="L18" s="1"/>
      <c r="M18" s="1"/>
    </row>
    <row r="19" spans="1:13" ht="63.75" customHeight="1" x14ac:dyDescent="0.25">
      <c r="A19" s="15" t="s">
        <v>22</v>
      </c>
      <c r="B19" s="16" t="s">
        <v>23</v>
      </c>
      <c r="C19" s="17">
        <f>C20</f>
        <v>2147205</v>
      </c>
      <c r="D19" s="17">
        <f>D20</f>
        <v>2147205</v>
      </c>
      <c r="E19" s="17">
        <f t="shared" ref="E19" si="6">E20</f>
        <v>513319.8</v>
      </c>
      <c r="F19" s="34">
        <f t="shared" si="2"/>
        <v>23.906417878125282</v>
      </c>
      <c r="G19" s="1"/>
      <c r="H19" s="1"/>
      <c r="I19" s="1"/>
      <c r="J19" s="1"/>
      <c r="K19" s="1"/>
      <c r="L19" s="1"/>
      <c r="M19" s="1"/>
    </row>
    <row r="20" spans="1:13" ht="101.25" customHeight="1" x14ac:dyDescent="0.25">
      <c r="A20" s="15" t="s">
        <v>24</v>
      </c>
      <c r="B20" s="16" t="s">
        <v>25</v>
      </c>
      <c r="C20" s="17">
        <v>2147205</v>
      </c>
      <c r="D20" s="17">
        <v>2147205</v>
      </c>
      <c r="E20" s="17">
        <v>513319.8</v>
      </c>
      <c r="F20" s="34">
        <f t="shared" si="2"/>
        <v>23.906417878125282</v>
      </c>
      <c r="G20" s="1"/>
      <c r="H20" s="1"/>
      <c r="I20" s="1"/>
      <c r="J20" s="1"/>
      <c r="K20" s="1"/>
      <c r="L20" s="1"/>
      <c r="M20" s="1"/>
    </row>
    <row r="21" spans="1:13" ht="77.25" customHeight="1" x14ac:dyDescent="0.25">
      <c r="A21" s="15" t="s">
        <v>26</v>
      </c>
      <c r="B21" s="16" t="s">
        <v>27</v>
      </c>
      <c r="C21" s="17">
        <f>C22</f>
        <v>10231</v>
      </c>
      <c r="D21" s="17">
        <f>D22</f>
        <v>10231</v>
      </c>
      <c r="E21" s="17">
        <f t="shared" ref="E21" si="7">E22</f>
        <v>2700.7</v>
      </c>
      <c r="F21" s="34">
        <f t="shared" si="2"/>
        <v>26.397224122764147</v>
      </c>
      <c r="G21" s="1"/>
      <c r="H21" s="1"/>
      <c r="I21" s="1"/>
      <c r="J21" s="1"/>
      <c r="K21" s="1"/>
      <c r="L21" s="1"/>
      <c r="M21" s="1"/>
    </row>
    <row r="22" spans="1:13" ht="114.75" customHeight="1" x14ac:dyDescent="0.25">
      <c r="A22" s="15" t="s">
        <v>28</v>
      </c>
      <c r="B22" s="16" t="s">
        <v>29</v>
      </c>
      <c r="C22" s="17">
        <v>10231</v>
      </c>
      <c r="D22" s="17">
        <v>10231</v>
      </c>
      <c r="E22" s="17">
        <v>2700.7</v>
      </c>
      <c r="F22" s="34">
        <f t="shared" si="2"/>
        <v>26.397224122764147</v>
      </c>
      <c r="G22" s="1"/>
      <c r="H22" s="1"/>
      <c r="I22" s="1"/>
      <c r="J22" s="1"/>
      <c r="K22" s="1"/>
      <c r="L22" s="1"/>
      <c r="M22" s="1"/>
    </row>
    <row r="23" spans="1:13" ht="63" customHeight="1" x14ac:dyDescent="0.25">
      <c r="A23" s="15" t="s">
        <v>30</v>
      </c>
      <c r="B23" s="16" t="s">
        <v>31</v>
      </c>
      <c r="C23" s="17">
        <f>C24</f>
        <v>2226411</v>
      </c>
      <c r="D23" s="17">
        <f>D24</f>
        <v>2226411</v>
      </c>
      <c r="E23" s="17">
        <f t="shared" ref="E23" si="8">E24</f>
        <v>585464.97</v>
      </c>
      <c r="F23" s="34">
        <f t="shared" si="2"/>
        <v>26.296356333129868</v>
      </c>
      <c r="G23" s="1"/>
      <c r="H23" s="1"/>
      <c r="I23" s="1"/>
      <c r="J23" s="1"/>
      <c r="K23" s="1"/>
      <c r="L23" s="1"/>
      <c r="M23" s="1"/>
    </row>
    <row r="24" spans="1:13" ht="99" customHeight="1" x14ac:dyDescent="0.25">
      <c r="A24" s="15" t="s">
        <v>32</v>
      </c>
      <c r="B24" s="16" t="s">
        <v>33</v>
      </c>
      <c r="C24" s="17">
        <v>2226411</v>
      </c>
      <c r="D24" s="17">
        <v>2226411</v>
      </c>
      <c r="E24" s="17">
        <v>585464.97</v>
      </c>
      <c r="F24" s="34">
        <f t="shared" si="2"/>
        <v>26.296356333129868</v>
      </c>
      <c r="G24" s="1"/>
      <c r="H24" s="1"/>
      <c r="I24" s="1"/>
      <c r="J24" s="1"/>
      <c r="K24" s="1"/>
      <c r="L24" s="1"/>
      <c r="M24" s="1"/>
    </row>
    <row r="25" spans="1:13" ht="64.5" customHeight="1" x14ac:dyDescent="0.25">
      <c r="A25" s="15" t="s">
        <v>34</v>
      </c>
      <c r="B25" s="16" t="s">
        <v>35</v>
      </c>
      <c r="C25" s="17">
        <f>C26</f>
        <v>-266811</v>
      </c>
      <c r="D25" s="17">
        <f>D26</f>
        <v>-266811</v>
      </c>
      <c r="E25" s="17">
        <f t="shared" ref="E25" si="9">E26</f>
        <v>-54499.14</v>
      </c>
      <c r="F25" s="34">
        <f t="shared" si="2"/>
        <v>20.426121861542441</v>
      </c>
      <c r="G25" s="1"/>
      <c r="H25" s="1"/>
      <c r="I25" s="1"/>
      <c r="J25" s="1"/>
      <c r="K25" s="1"/>
      <c r="L25" s="1"/>
      <c r="M25" s="1"/>
    </row>
    <row r="26" spans="1:13" ht="102.75" customHeight="1" x14ac:dyDescent="0.25">
      <c r="A26" s="15" t="s">
        <v>36</v>
      </c>
      <c r="B26" s="16" t="s">
        <v>37</v>
      </c>
      <c r="C26" s="17">
        <v>-266811</v>
      </c>
      <c r="D26" s="17">
        <v>-266811</v>
      </c>
      <c r="E26" s="17">
        <v>-54499.14</v>
      </c>
      <c r="F26" s="34">
        <f t="shared" si="2"/>
        <v>20.426121861542441</v>
      </c>
      <c r="G26" s="1"/>
      <c r="H26" s="1"/>
      <c r="I26" s="1"/>
      <c r="J26" s="1"/>
      <c r="K26" s="1"/>
      <c r="L26" s="1"/>
      <c r="M26" s="1"/>
    </row>
    <row r="27" spans="1:13" x14ac:dyDescent="0.25">
      <c r="A27" s="15" t="s">
        <v>38</v>
      </c>
      <c r="B27" s="16" t="s">
        <v>39</v>
      </c>
      <c r="C27" s="18">
        <f t="shared" ref="C27:E28" si="10">C28</f>
        <v>180800</v>
      </c>
      <c r="D27" s="18">
        <f t="shared" si="10"/>
        <v>180800</v>
      </c>
      <c r="E27" s="18">
        <f t="shared" si="10"/>
        <v>76683.429999999993</v>
      </c>
      <c r="F27" s="34">
        <f t="shared" si="2"/>
        <v>42.41340154867256</v>
      </c>
      <c r="G27" s="1"/>
      <c r="H27" s="1"/>
      <c r="I27" s="1"/>
      <c r="J27" s="1"/>
      <c r="K27" s="1"/>
      <c r="L27" s="1"/>
      <c r="M27" s="1"/>
    </row>
    <row r="28" spans="1:13" x14ac:dyDescent="0.25">
      <c r="A28" s="15" t="s">
        <v>40</v>
      </c>
      <c r="B28" s="16" t="s">
        <v>41</v>
      </c>
      <c r="C28" s="18">
        <f t="shared" si="10"/>
        <v>180800</v>
      </c>
      <c r="D28" s="18">
        <f t="shared" si="10"/>
        <v>180800</v>
      </c>
      <c r="E28" s="18">
        <f t="shared" si="10"/>
        <v>76683.429999999993</v>
      </c>
      <c r="F28" s="34">
        <f t="shared" si="2"/>
        <v>42.41340154867256</v>
      </c>
      <c r="G28" s="1"/>
      <c r="H28" s="1"/>
      <c r="I28" s="1"/>
      <c r="J28" s="1"/>
      <c r="K28" s="1"/>
      <c r="L28" s="1"/>
      <c r="M28" s="1"/>
    </row>
    <row r="29" spans="1:13" x14ac:dyDescent="0.25">
      <c r="A29" s="15" t="s">
        <v>42</v>
      </c>
      <c r="B29" s="16" t="s">
        <v>41</v>
      </c>
      <c r="C29" s="18">
        <v>180800</v>
      </c>
      <c r="D29" s="18">
        <v>180800</v>
      </c>
      <c r="E29" s="18">
        <v>76683.429999999993</v>
      </c>
      <c r="F29" s="34">
        <f t="shared" si="2"/>
        <v>42.41340154867256</v>
      </c>
      <c r="G29" s="1"/>
      <c r="H29" s="1"/>
      <c r="I29" s="1"/>
      <c r="J29" s="1"/>
      <c r="K29" s="1"/>
      <c r="L29" s="1"/>
      <c r="M29" s="1"/>
    </row>
    <row r="30" spans="1:13" x14ac:dyDescent="0.25">
      <c r="A30" s="5" t="s">
        <v>43</v>
      </c>
      <c r="B30" s="6" t="s">
        <v>44</v>
      </c>
      <c r="C30" s="7">
        <f>C31+C33</f>
        <v>12915000</v>
      </c>
      <c r="D30" s="7">
        <f t="shared" ref="D30" si="11">D31+D33</f>
        <v>12915000</v>
      </c>
      <c r="E30" s="7">
        <f>E31+E33</f>
        <v>1159495</v>
      </c>
      <c r="F30" s="34">
        <f t="shared" si="2"/>
        <v>8.97789392179636</v>
      </c>
      <c r="G30" s="1"/>
      <c r="H30" s="1"/>
      <c r="I30" s="1"/>
      <c r="J30" s="1"/>
      <c r="K30" s="1"/>
      <c r="L30" s="1"/>
      <c r="M30" s="1"/>
    </row>
    <row r="31" spans="1:13" x14ac:dyDescent="0.25">
      <c r="A31" s="5" t="s">
        <v>45</v>
      </c>
      <c r="B31" s="6" t="s">
        <v>46</v>
      </c>
      <c r="C31" s="7">
        <f>C32</f>
        <v>7822000</v>
      </c>
      <c r="D31" s="7">
        <f t="shared" ref="D31" si="12">D32</f>
        <v>7822000</v>
      </c>
      <c r="E31" s="7">
        <f>E32</f>
        <v>47989.01</v>
      </c>
      <c r="F31" s="34">
        <f t="shared" si="2"/>
        <v>0.61351329583226799</v>
      </c>
      <c r="G31" s="1"/>
      <c r="H31" s="1"/>
      <c r="I31" s="1"/>
      <c r="J31" s="1"/>
      <c r="K31" s="1"/>
      <c r="L31" s="1"/>
      <c r="M31" s="1"/>
    </row>
    <row r="32" spans="1:13" ht="39.75" customHeight="1" x14ac:dyDescent="0.25">
      <c r="A32" s="5" t="s">
        <v>47</v>
      </c>
      <c r="B32" s="6" t="s">
        <v>48</v>
      </c>
      <c r="C32" s="7">
        <v>7822000</v>
      </c>
      <c r="D32" s="7">
        <v>7822000</v>
      </c>
      <c r="E32" s="7">
        <v>47989.01</v>
      </c>
      <c r="F32" s="34">
        <f t="shared" si="2"/>
        <v>0.61351329583226799</v>
      </c>
      <c r="G32" s="1"/>
      <c r="H32" s="1"/>
      <c r="I32" s="1"/>
      <c r="J32" s="1"/>
      <c r="K32" s="1"/>
      <c r="L32" s="1"/>
      <c r="M32" s="1"/>
    </row>
    <row r="33" spans="1:13" x14ac:dyDescent="0.25">
      <c r="A33" s="5" t="s">
        <v>49</v>
      </c>
      <c r="B33" s="6" t="s">
        <v>50</v>
      </c>
      <c r="C33" s="7">
        <f>C34+C36</f>
        <v>5093000</v>
      </c>
      <c r="D33" s="7">
        <f>D34+D36</f>
        <v>5093000</v>
      </c>
      <c r="E33" s="7">
        <f>E34+E36</f>
        <v>1111505.99</v>
      </c>
      <c r="F33" s="34">
        <f t="shared" si="2"/>
        <v>21.82418986844689</v>
      </c>
      <c r="G33" s="1"/>
      <c r="H33" s="1"/>
      <c r="I33" s="1"/>
      <c r="J33" s="1"/>
      <c r="K33" s="1"/>
      <c r="L33" s="1"/>
      <c r="M33" s="1"/>
    </row>
    <row r="34" spans="1:13" x14ac:dyDescent="0.25">
      <c r="A34" s="5" t="s">
        <v>51</v>
      </c>
      <c r="B34" s="6" t="s">
        <v>52</v>
      </c>
      <c r="C34" s="7">
        <f>C35</f>
        <v>1408000</v>
      </c>
      <c r="D34" s="7">
        <f t="shared" ref="D34:E34" si="13">D35</f>
        <v>1408000</v>
      </c>
      <c r="E34" s="7">
        <f t="shared" si="13"/>
        <v>1001058.66</v>
      </c>
      <c r="F34" s="34">
        <f t="shared" si="2"/>
        <v>71.097916193181817</v>
      </c>
      <c r="G34" s="1"/>
      <c r="H34" s="1"/>
      <c r="I34" s="1"/>
      <c r="J34" s="1"/>
      <c r="K34" s="1"/>
      <c r="L34" s="1"/>
      <c r="M34" s="1"/>
    </row>
    <row r="35" spans="1:13" ht="26.25" customHeight="1" x14ac:dyDescent="0.25">
      <c r="A35" s="5" t="s">
        <v>53</v>
      </c>
      <c r="B35" s="6" t="s">
        <v>54</v>
      </c>
      <c r="C35" s="7">
        <v>1408000</v>
      </c>
      <c r="D35" s="7">
        <v>1408000</v>
      </c>
      <c r="E35" s="7">
        <v>1001058.66</v>
      </c>
      <c r="F35" s="34">
        <f t="shared" si="2"/>
        <v>71.097916193181817</v>
      </c>
      <c r="G35" s="1"/>
      <c r="H35" s="1"/>
      <c r="I35" s="1"/>
      <c r="J35" s="1"/>
      <c r="K35" s="1"/>
      <c r="L35" s="1"/>
      <c r="M35" s="1"/>
    </row>
    <row r="36" spans="1:13" x14ac:dyDescent="0.25">
      <c r="A36" s="5" t="s">
        <v>55</v>
      </c>
      <c r="B36" s="6" t="s">
        <v>56</v>
      </c>
      <c r="C36" s="7">
        <f>C37</f>
        <v>3685000</v>
      </c>
      <c r="D36" s="7">
        <f t="shared" ref="D36:E36" si="14">D37</f>
        <v>3685000</v>
      </c>
      <c r="E36" s="7">
        <f t="shared" si="14"/>
        <v>110447.33</v>
      </c>
      <c r="F36" s="34">
        <f t="shared" si="2"/>
        <v>2.9972138398914518</v>
      </c>
      <c r="G36" s="1"/>
      <c r="H36" s="1"/>
      <c r="I36" s="1"/>
      <c r="J36" s="1"/>
      <c r="K36" s="1"/>
      <c r="L36" s="1"/>
      <c r="M36" s="1"/>
    </row>
    <row r="37" spans="1:13" ht="29.25" customHeight="1" x14ac:dyDescent="0.25">
      <c r="A37" s="5" t="s">
        <v>57</v>
      </c>
      <c r="B37" s="6" t="s">
        <v>58</v>
      </c>
      <c r="C37" s="7">
        <v>3685000</v>
      </c>
      <c r="D37" s="7">
        <v>3685000</v>
      </c>
      <c r="E37" s="7">
        <v>110447.33</v>
      </c>
      <c r="F37" s="34">
        <f t="shared" si="2"/>
        <v>2.9972138398914518</v>
      </c>
      <c r="G37" s="1"/>
      <c r="H37" s="1"/>
      <c r="I37" s="1"/>
      <c r="J37" s="1"/>
      <c r="K37" s="1"/>
      <c r="L37" s="1"/>
      <c r="M37" s="1"/>
    </row>
    <row r="38" spans="1:13" ht="43.5" customHeight="1" x14ac:dyDescent="0.25">
      <c r="A38" s="19" t="s">
        <v>59</v>
      </c>
      <c r="B38" s="20" t="s">
        <v>60</v>
      </c>
      <c r="C38" s="7">
        <f>C39+C42</f>
        <v>215600</v>
      </c>
      <c r="D38" s="7">
        <f t="shared" ref="D38:E38" si="15">D39+D42</f>
        <v>215600</v>
      </c>
      <c r="E38" s="7">
        <f t="shared" si="15"/>
        <v>244773.36</v>
      </c>
      <c r="F38" s="34">
        <f t="shared" si="2"/>
        <v>113.53124304267162</v>
      </c>
      <c r="G38" s="1"/>
      <c r="H38" s="1"/>
      <c r="I38" s="1"/>
      <c r="J38" s="1"/>
      <c r="K38" s="1"/>
      <c r="L38" s="1"/>
      <c r="M38" s="1"/>
    </row>
    <row r="39" spans="1:13" ht="74.25" customHeight="1" x14ac:dyDescent="0.25">
      <c r="A39" s="19" t="s">
        <v>61</v>
      </c>
      <c r="B39" s="20" t="s">
        <v>62</v>
      </c>
      <c r="C39" s="7">
        <f t="shared" ref="C39:E40" si="16">C40</f>
        <v>215600</v>
      </c>
      <c r="D39" s="7">
        <f t="shared" si="16"/>
        <v>215600</v>
      </c>
      <c r="E39" s="7">
        <f t="shared" si="16"/>
        <v>224911.43</v>
      </c>
      <c r="F39" s="34">
        <f t="shared" si="2"/>
        <v>104.31884508348794</v>
      </c>
      <c r="G39" s="1"/>
      <c r="H39" s="1"/>
      <c r="I39" s="1"/>
      <c r="J39" s="1"/>
      <c r="K39" s="1"/>
      <c r="L39" s="1"/>
      <c r="M39" s="1"/>
    </row>
    <row r="40" spans="1:13" ht="65.25" customHeight="1" x14ac:dyDescent="0.25">
      <c r="A40" s="19" t="s">
        <v>63</v>
      </c>
      <c r="B40" s="20" t="s">
        <v>64</v>
      </c>
      <c r="C40" s="7">
        <f t="shared" si="16"/>
        <v>215600</v>
      </c>
      <c r="D40" s="7">
        <f t="shared" si="16"/>
        <v>215600</v>
      </c>
      <c r="E40" s="7">
        <f t="shared" si="16"/>
        <v>224911.43</v>
      </c>
      <c r="F40" s="34">
        <f t="shared" si="2"/>
        <v>104.31884508348794</v>
      </c>
      <c r="G40" s="1"/>
      <c r="H40" s="1"/>
      <c r="I40" s="1"/>
      <c r="J40" s="1"/>
      <c r="K40" s="1"/>
      <c r="L40" s="1"/>
      <c r="M40" s="1"/>
    </row>
    <row r="41" spans="1:13" ht="64.5" customHeight="1" x14ac:dyDescent="0.25">
      <c r="A41" s="19" t="s">
        <v>65</v>
      </c>
      <c r="B41" s="20" t="s">
        <v>66</v>
      </c>
      <c r="C41" s="7">
        <v>215600</v>
      </c>
      <c r="D41" s="7">
        <v>215600</v>
      </c>
      <c r="E41" s="7">
        <v>224911.43</v>
      </c>
      <c r="F41" s="34">
        <f t="shared" si="2"/>
        <v>104.31884508348794</v>
      </c>
      <c r="G41" s="1"/>
      <c r="H41" s="1"/>
      <c r="I41" s="1"/>
      <c r="J41" s="1"/>
      <c r="K41" s="1"/>
      <c r="L41" s="1"/>
      <c r="M41" s="1"/>
    </row>
    <row r="42" spans="1:13" ht="64.5" customHeight="1" x14ac:dyDescent="0.25">
      <c r="A42" s="19" t="s">
        <v>133</v>
      </c>
      <c r="B42" s="20" t="s">
        <v>130</v>
      </c>
      <c r="C42" s="7">
        <f>C43</f>
        <v>0</v>
      </c>
      <c r="D42" s="7">
        <f t="shared" ref="D42:E42" si="17">D43</f>
        <v>0</v>
      </c>
      <c r="E42" s="7">
        <f t="shared" si="17"/>
        <v>19861.93</v>
      </c>
      <c r="F42" s="34" t="s">
        <v>136</v>
      </c>
      <c r="G42" s="1"/>
      <c r="H42" s="1"/>
      <c r="I42" s="1"/>
      <c r="J42" s="1"/>
      <c r="K42" s="1"/>
      <c r="L42" s="1"/>
      <c r="M42" s="1"/>
    </row>
    <row r="43" spans="1:13" ht="64.5" customHeight="1" x14ac:dyDescent="0.25">
      <c r="A43" s="19" t="s">
        <v>134</v>
      </c>
      <c r="B43" s="20" t="s">
        <v>131</v>
      </c>
      <c r="C43" s="7">
        <f>C44</f>
        <v>0</v>
      </c>
      <c r="D43" s="7">
        <f t="shared" ref="D43:E43" si="18">D44</f>
        <v>0</v>
      </c>
      <c r="E43" s="7">
        <f t="shared" si="18"/>
        <v>19861.93</v>
      </c>
      <c r="F43" s="34" t="s">
        <v>136</v>
      </c>
      <c r="G43" s="1"/>
      <c r="H43" s="1"/>
      <c r="I43" s="1"/>
      <c r="J43" s="1"/>
      <c r="K43" s="1"/>
      <c r="L43" s="1"/>
      <c r="M43" s="1"/>
    </row>
    <row r="44" spans="1:13" ht="64.5" customHeight="1" x14ac:dyDescent="0.25">
      <c r="A44" s="19" t="s">
        <v>135</v>
      </c>
      <c r="B44" s="20" t="s">
        <v>132</v>
      </c>
      <c r="C44" s="7">
        <v>0</v>
      </c>
      <c r="D44" s="7">
        <v>0</v>
      </c>
      <c r="E44" s="7">
        <v>19861.93</v>
      </c>
      <c r="F44" s="34" t="s">
        <v>136</v>
      </c>
      <c r="G44" s="1"/>
      <c r="H44" s="1"/>
      <c r="I44" s="1"/>
      <c r="J44" s="1"/>
      <c r="K44" s="1"/>
      <c r="L44" s="1"/>
      <c r="M44" s="1"/>
    </row>
    <row r="45" spans="1:13" ht="30.75" customHeight="1" x14ac:dyDescent="0.25">
      <c r="A45" s="21" t="s">
        <v>67</v>
      </c>
      <c r="B45" s="20" t="s">
        <v>68</v>
      </c>
      <c r="C45" s="7">
        <f>C46</f>
        <v>200000</v>
      </c>
      <c r="D45" s="7">
        <f t="shared" ref="D45:E45" si="19">D46</f>
        <v>200000</v>
      </c>
      <c r="E45" s="7">
        <f t="shared" si="19"/>
        <v>155083</v>
      </c>
      <c r="F45" s="34">
        <f t="shared" si="2"/>
        <v>77.541499999999999</v>
      </c>
      <c r="G45" s="1"/>
      <c r="H45" s="1"/>
      <c r="I45" s="1"/>
      <c r="J45" s="1"/>
      <c r="K45" s="1"/>
      <c r="L45" s="1"/>
      <c r="M45" s="1"/>
    </row>
    <row r="46" spans="1:13" ht="32.25" customHeight="1" x14ac:dyDescent="0.25">
      <c r="A46" s="21" t="s">
        <v>69</v>
      </c>
      <c r="B46" s="20" t="s">
        <v>70</v>
      </c>
      <c r="C46" s="23">
        <f t="shared" ref="C46:E47" si="20">C47</f>
        <v>200000</v>
      </c>
      <c r="D46" s="23">
        <f t="shared" si="20"/>
        <v>200000</v>
      </c>
      <c r="E46" s="23">
        <f t="shared" si="20"/>
        <v>155083</v>
      </c>
      <c r="F46" s="34">
        <f t="shared" si="2"/>
        <v>77.541499999999999</v>
      </c>
      <c r="G46" s="1"/>
      <c r="H46" s="1"/>
      <c r="I46" s="1"/>
      <c r="J46" s="1"/>
      <c r="K46" s="1"/>
      <c r="L46" s="1"/>
      <c r="M46" s="1"/>
    </row>
    <row r="47" spans="1:13" ht="30" customHeight="1" x14ac:dyDescent="0.25">
      <c r="A47" s="22" t="s">
        <v>71</v>
      </c>
      <c r="B47" s="20" t="s">
        <v>72</v>
      </c>
      <c r="C47" s="7">
        <f t="shared" si="20"/>
        <v>200000</v>
      </c>
      <c r="D47" s="7">
        <f t="shared" si="20"/>
        <v>200000</v>
      </c>
      <c r="E47" s="7">
        <f t="shared" si="20"/>
        <v>155083</v>
      </c>
      <c r="F47" s="34">
        <f t="shared" si="2"/>
        <v>77.541499999999999</v>
      </c>
      <c r="G47" s="1"/>
      <c r="H47" s="1"/>
      <c r="I47" s="1"/>
      <c r="J47" s="1"/>
      <c r="K47" s="1"/>
      <c r="L47" s="1"/>
      <c r="M47" s="1"/>
    </row>
    <row r="48" spans="1:13" ht="39.75" customHeight="1" x14ac:dyDescent="0.25">
      <c r="A48" s="22" t="s">
        <v>73</v>
      </c>
      <c r="B48" s="20" t="s">
        <v>74</v>
      </c>
      <c r="C48" s="7">
        <v>200000</v>
      </c>
      <c r="D48" s="7">
        <v>200000</v>
      </c>
      <c r="E48" s="7">
        <v>155083</v>
      </c>
      <c r="F48" s="34">
        <f t="shared" si="2"/>
        <v>77.541499999999999</v>
      </c>
      <c r="G48" s="1"/>
      <c r="H48" s="1"/>
      <c r="I48" s="1"/>
      <c r="J48" s="1"/>
      <c r="K48" s="1"/>
      <c r="L48" s="1"/>
      <c r="M48" s="1"/>
    </row>
    <row r="49" spans="1:13" ht="18" hidden="1" customHeight="1" x14ac:dyDescent="0.25">
      <c r="A49" s="22" t="s">
        <v>120</v>
      </c>
      <c r="B49" s="20" t="s">
        <v>119</v>
      </c>
      <c r="C49" s="7">
        <f>C50</f>
        <v>0</v>
      </c>
      <c r="D49" s="7">
        <f t="shared" ref="D49:E49" si="21">D50</f>
        <v>0</v>
      </c>
      <c r="E49" s="7">
        <f t="shared" si="21"/>
        <v>0</v>
      </c>
      <c r="F49" s="34" t="e">
        <f t="shared" si="2"/>
        <v>#DIV/0!</v>
      </c>
      <c r="G49" s="1"/>
      <c r="H49" s="1"/>
      <c r="I49" s="1"/>
      <c r="J49" s="1"/>
      <c r="K49" s="1"/>
      <c r="L49" s="1"/>
      <c r="M49" s="1"/>
    </row>
    <row r="50" spans="1:13" ht="39.75" hidden="1" customHeight="1" x14ac:dyDescent="0.25">
      <c r="A50" s="22" t="s">
        <v>117</v>
      </c>
      <c r="B50" s="20" t="s">
        <v>118</v>
      </c>
      <c r="C50" s="7">
        <f>C51</f>
        <v>0</v>
      </c>
      <c r="D50" s="7">
        <f t="shared" ref="D50:E50" si="22">D51</f>
        <v>0</v>
      </c>
      <c r="E50" s="7">
        <f t="shared" si="22"/>
        <v>0</v>
      </c>
      <c r="F50" s="34" t="e">
        <f t="shared" si="2"/>
        <v>#DIV/0!</v>
      </c>
      <c r="G50" s="1"/>
      <c r="H50" s="1"/>
      <c r="I50" s="1"/>
      <c r="J50" s="1"/>
      <c r="K50" s="1"/>
      <c r="L50" s="1"/>
      <c r="M50" s="1"/>
    </row>
    <row r="51" spans="1:13" ht="51.75" hidden="1" customHeight="1" x14ac:dyDescent="0.25">
      <c r="A51" s="32" t="s">
        <v>115</v>
      </c>
      <c r="B51" s="33" t="s">
        <v>113</v>
      </c>
      <c r="C51" s="7">
        <v>0</v>
      </c>
      <c r="D51" s="7">
        <v>0</v>
      </c>
      <c r="E51" s="7">
        <v>0</v>
      </c>
      <c r="F51" s="34" t="e">
        <f t="shared" si="2"/>
        <v>#DIV/0!</v>
      </c>
      <c r="G51" s="1"/>
      <c r="H51" s="1"/>
      <c r="I51" s="1"/>
      <c r="J51" s="1"/>
      <c r="K51" s="1"/>
      <c r="L51" s="1"/>
      <c r="M51" s="1"/>
    </row>
    <row r="52" spans="1:13" ht="18.75" hidden="1" customHeight="1" x14ac:dyDescent="0.25">
      <c r="A52" s="32" t="s">
        <v>123</v>
      </c>
      <c r="B52" s="33" t="s">
        <v>124</v>
      </c>
      <c r="C52" s="7">
        <f>C53</f>
        <v>0</v>
      </c>
      <c r="D52" s="7">
        <f t="shared" ref="D52:E52" si="23">D53</f>
        <v>0</v>
      </c>
      <c r="E52" s="7">
        <f t="shared" si="23"/>
        <v>0</v>
      </c>
      <c r="F52" s="34" t="e">
        <f t="shared" si="2"/>
        <v>#DIV/0!</v>
      </c>
      <c r="G52" s="1"/>
      <c r="H52" s="1"/>
      <c r="I52" s="1"/>
      <c r="J52" s="1"/>
      <c r="K52" s="1"/>
      <c r="L52" s="1"/>
      <c r="M52" s="1"/>
    </row>
    <row r="53" spans="1:13" ht="18" hidden="1" customHeight="1" x14ac:dyDescent="0.25">
      <c r="A53" s="32" t="s">
        <v>121</v>
      </c>
      <c r="B53" s="33" t="s">
        <v>122</v>
      </c>
      <c r="C53" s="7">
        <f>C54</f>
        <v>0</v>
      </c>
      <c r="D53" s="7">
        <f t="shared" ref="D53:E53" si="24">D54</f>
        <v>0</v>
      </c>
      <c r="E53" s="7">
        <f t="shared" si="24"/>
        <v>0</v>
      </c>
      <c r="F53" s="34" t="e">
        <f t="shared" si="2"/>
        <v>#DIV/0!</v>
      </c>
      <c r="G53" s="1"/>
      <c r="H53" s="1"/>
      <c r="I53" s="1"/>
      <c r="J53" s="1"/>
      <c r="K53" s="1"/>
      <c r="L53" s="1"/>
      <c r="M53" s="1"/>
    </row>
    <row r="54" spans="1:13" ht="25.5" hidden="1" customHeight="1" x14ac:dyDescent="0.25">
      <c r="A54" s="32" t="s">
        <v>116</v>
      </c>
      <c r="B54" s="33" t="s">
        <v>114</v>
      </c>
      <c r="C54" s="7">
        <v>0</v>
      </c>
      <c r="D54" s="7">
        <v>0</v>
      </c>
      <c r="E54" s="7">
        <v>0</v>
      </c>
      <c r="F54" s="34" t="e">
        <f t="shared" si="2"/>
        <v>#DIV/0!</v>
      </c>
      <c r="G54" s="1"/>
      <c r="H54" s="1"/>
      <c r="I54" s="1"/>
      <c r="J54" s="1"/>
      <c r="K54" s="1"/>
      <c r="L54" s="1"/>
      <c r="M54" s="1"/>
    </row>
    <row r="55" spans="1:13" ht="18" customHeight="1" x14ac:dyDescent="0.25">
      <c r="A55" s="32" t="s">
        <v>120</v>
      </c>
      <c r="B55" s="33" t="s">
        <v>137</v>
      </c>
      <c r="C55" s="7">
        <f>C56</f>
        <v>0</v>
      </c>
      <c r="D55" s="7">
        <f t="shared" ref="D55:E55" si="25">D56</f>
        <v>0</v>
      </c>
      <c r="E55" s="7">
        <f t="shared" si="25"/>
        <v>15697.5</v>
      </c>
      <c r="F55" s="34" t="s">
        <v>136</v>
      </c>
      <c r="G55" s="1"/>
      <c r="H55" s="1"/>
      <c r="I55" s="1"/>
      <c r="J55" s="1"/>
      <c r="K55" s="1"/>
      <c r="L55" s="1"/>
      <c r="M55" s="1"/>
    </row>
    <row r="56" spans="1:13" ht="100.5" customHeight="1" x14ac:dyDescent="0.25">
      <c r="A56" s="32" t="s">
        <v>141</v>
      </c>
      <c r="B56" s="33" t="s">
        <v>138</v>
      </c>
      <c r="C56" s="7">
        <f>C57</f>
        <v>0</v>
      </c>
      <c r="D56" s="7">
        <f t="shared" ref="D56:E56" si="26">D57</f>
        <v>0</v>
      </c>
      <c r="E56" s="7">
        <f t="shared" si="26"/>
        <v>15697.5</v>
      </c>
      <c r="F56" s="34" t="s">
        <v>136</v>
      </c>
      <c r="G56" s="1"/>
      <c r="H56" s="1"/>
      <c r="I56" s="1"/>
      <c r="J56" s="1"/>
      <c r="K56" s="1"/>
      <c r="L56" s="1"/>
      <c r="M56" s="1"/>
    </row>
    <row r="57" spans="1:13" ht="52.5" customHeight="1" x14ac:dyDescent="0.25">
      <c r="A57" s="32" t="s">
        <v>142</v>
      </c>
      <c r="B57" s="33" t="s">
        <v>139</v>
      </c>
      <c r="C57" s="7">
        <f>C58</f>
        <v>0</v>
      </c>
      <c r="D57" s="7">
        <f t="shared" ref="D57:E57" si="27">D58</f>
        <v>0</v>
      </c>
      <c r="E57" s="7">
        <f t="shared" si="27"/>
        <v>15697.5</v>
      </c>
      <c r="F57" s="34" t="s">
        <v>136</v>
      </c>
      <c r="G57" s="1"/>
      <c r="H57" s="1"/>
      <c r="I57" s="1"/>
      <c r="J57" s="1"/>
      <c r="K57" s="1"/>
      <c r="L57" s="1"/>
      <c r="M57" s="1"/>
    </row>
    <row r="58" spans="1:13" ht="63.75" customHeight="1" x14ac:dyDescent="0.25">
      <c r="A58" s="32" t="s">
        <v>115</v>
      </c>
      <c r="B58" s="33" t="s">
        <v>140</v>
      </c>
      <c r="C58" s="7">
        <v>0</v>
      </c>
      <c r="D58" s="7">
        <v>0</v>
      </c>
      <c r="E58" s="7">
        <v>15697.5</v>
      </c>
      <c r="F58" s="34" t="s">
        <v>136</v>
      </c>
      <c r="G58" s="1"/>
      <c r="H58" s="1"/>
      <c r="I58" s="1"/>
      <c r="J58" s="1"/>
      <c r="K58" s="1"/>
      <c r="L58" s="1"/>
      <c r="M58" s="1"/>
    </row>
    <row r="59" spans="1:13" ht="20.25" customHeight="1" x14ac:dyDescent="0.25">
      <c r="A59" s="24" t="s">
        <v>75</v>
      </c>
      <c r="B59" s="25" t="s">
        <v>76</v>
      </c>
      <c r="C59" s="17">
        <f>C60+C73</f>
        <v>10999888.68</v>
      </c>
      <c r="D59" s="17">
        <f>D60+D73</f>
        <v>10999888.68</v>
      </c>
      <c r="E59" s="17">
        <f>E60+E73</f>
        <v>0</v>
      </c>
      <c r="F59" s="34">
        <f>SUM(E59/D59*100)</f>
        <v>0</v>
      </c>
      <c r="G59" s="1"/>
      <c r="H59" s="1"/>
      <c r="I59" s="1"/>
      <c r="J59" s="1"/>
      <c r="K59" s="1"/>
      <c r="L59" s="1"/>
      <c r="M59" s="1"/>
    </row>
    <row r="60" spans="1:13" ht="39.75" customHeight="1" x14ac:dyDescent="0.25">
      <c r="A60" s="24" t="s">
        <v>77</v>
      </c>
      <c r="B60" s="25" t="s">
        <v>78</v>
      </c>
      <c r="C60" s="26">
        <f>C61+C70</f>
        <v>10899888.68</v>
      </c>
      <c r="D60" s="26">
        <f>D61+D70</f>
        <v>10899888.68</v>
      </c>
      <c r="E60" s="26">
        <f>E61+E70</f>
        <v>0</v>
      </c>
      <c r="F60" s="34">
        <f t="shared" si="2"/>
        <v>0</v>
      </c>
      <c r="G60" s="1"/>
      <c r="H60" s="1"/>
      <c r="I60" s="1"/>
      <c r="J60" s="1"/>
      <c r="K60" s="1"/>
      <c r="L60" s="1"/>
      <c r="M60" s="1"/>
    </row>
    <row r="61" spans="1:13" ht="29.25" customHeight="1" x14ac:dyDescent="0.25">
      <c r="A61" s="27" t="s">
        <v>79</v>
      </c>
      <c r="B61" s="25" t="s">
        <v>80</v>
      </c>
      <c r="C61" s="26">
        <f>C62+C68+C66+C64</f>
        <v>10899688.68</v>
      </c>
      <c r="D61" s="26">
        <f t="shared" ref="D61:E61" si="28">D62+D68+D66+D64</f>
        <v>10899688.68</v>
      </c>
      <c r="E61" s="26">
        <f t="shared" si="28"/>
        <v>0</v>
      </c>
      <c r="F61" s="34">
        <f t="shared" si="2"/>
        <v>0</v>
      </c>
      <c r="G61" s="1"/>
      <c r="H61" s="1"/>
      <c r="I61" s="1"/>
      <c r="J61" s="1"/>
      <c r="K61" s="1"/>
      <c r="L61" s="1"/>
      <c r="M61" s="1"/>
    </row>
    <row r="62" spans="1:13" ht="79.5" customHeight="1" x14ac:dyDescent="0.25">
      <c r="A62" s="24" t="s">
        <v>81</v>
      </c>
      <c r="B62" s="25" t="s">
        <v>82</v>
      </c>
      <c r="C62" s="26">
        <f>C63</f>
        <v>7846517</v>
      </c>
      <c r="D62" s="26">
        <f t="shared" ref="D62:E62" si="29">D63</f>
        <v>7846517</v>
      </c>
      <c r="E62" s="26">
        <f t="shared" si="29"/>
        <v>0</v>
      </c>
      <c r="F62" s="34">
        <f t="shared" si="2"/>
        <v>0</v>
      </c>
      <c r="G62" s="1"/>
      <c r="H62" s="1"/>
      <c r="I62" s="1"/>
      <c r="J62" s="1"/>
      <c r="K62" s="1"/>
      <c r="L62" s="1"/>
      <c r="M62" s="1"/>
    </row>
    <row r="63" spans="1:13" ht="79.5" customHeight="1" x14ac:dyDescent="0.25">
      <c r="A63" s="24" t="s">
        <v>83</v>
      </c>
      <c r="B63" s="25" t="s">
        <v>84</v>
      </c>
      <c r="C63" s="26">
        <v>7846517</v>
      </c>
      <c r="D63" s="26">
        <v>7846517</v>
      </c>
      <c r="E63" s="26">
        <v>0</v>
      </c>
      <c r="F63" s="34">
        <f>SUM(E63/D63*100)</f>
        <v>0</v>
      </c>
      <c r="G63" s="1"/>
      <c r="H63" s="1"/>
      <c r="I63" s="1"/>
      <c r="J63" s="1"/>
      <c r="K63" s="1"/>
      <c r="L63" s="1"/>
      <c r="M63" s="1"/>
    </row>
    <row r="64" spans="1:13" ht="39" hidden="1" customHeight="1" x14ac:dyDescent="0.25">
      <c r="A64" s="24" t="s">
        <v>108</v>
      </c>
      <c r="B64" s="25" t="s">
        <v>107</v>
      </c>
      <c r="C64" s="26">
        <f>C65</f>
        <v>0</v>
      </c>
      <c r="D64" s="26">
        <f t="shared" ref="D64:E64" si="30">D65</f>
        <v>0</v>
      </c>
      <c r="E64" s="26">
        <f t="shared" si="30"/>
        <v>0</v>
      </c>
      <c r="F64" s="34" t="e">
        <f t="shared" si="2"/>
        <v>#DIV/0!</v>
      </c>
      <c r="G64" s="1"/>
      <c r="H64" s="1"/>
      <c r="I64" s="1"/>
      <c r="J64" s="1"/>
      <c r="K64" s="1"/>
      <c r="L64" s="1"/>
      <c r="M64" s="1"/>
    </row>
    <row r="65" spans="1:13" ht="39.75" hidden="1" customHeight="1" x14ac:dyDescent="0.25">
      <c r="A65" s="24" t="s">
        <v>110</v>
      </c>
      <c r="B65" s="25" t="s">
        <v>109</v>
      </c>
      <c r="C65" s="26">
        <v>0</v>
      </c>
      <c r="D65" s="26">
        <v>0</v>
      </c>
      <c r="E65" s="26">
        <v>0</v>
      </c>
      <c r="F65" s="34" t="e">
        <f t="shared" si="2"/>
        <v>#DIV/0!</v>
      </c>
      <c r="G65" s="1"/>
      <c r="H65" s="1"/>
      <c r="I65" s="1"/>
      <c r="J65" s="1"/>
      <c r="K65" s="1"/>
      <c r="L65" s="1"/>
      <c r="M65" s="1"/>
    </row>
    <row r="66" spans="1:13" ht="61.5" hidden="1" customHeight="1" x14ac:dyDescent="0.25">
      <c r="A66" s="24" t="s">
        <v>85</v>
      </c>
      <c r="B66" s="25" t="s">
        <v>86</v>
      </c>
      <c r="C66" s="18">
        <f>C67</f>
        <v>0</v>
      </c>
      <c r="D66" s="18">
        <f t="shared" ref="D66:E66" si="31">D67</f>
        <v>0</v>
      </c>
      <c r="E66" s="18">
        <f t="shared" si="31"/>
        <v>0</v>
      </c>
      <c r="F66" s="34" t="e">
        <f t="shared" si="2"/>
        <v>#DIV/0!</v>
      </c>
      <c r="G66" s="1"/>
      <c r="H66" s="1"/>
      <c r="I66" s="1"/>
      <c r="J66" s="1"/>
      <c r="K66" s="1"/>
      <c r="L66" s="1"/>
      <c r="M66" s="1"/>
    </row>
    <row r="67" spans="1:13" ht="63.75" hidden="1" customHeight="1" x14ac:dyDescent="0.25">
      <c r="A67" s="24" t="s">
        <v>87</v>
      </c>
      <c r="B67" s="25" t="s">
        <v>88</v>
      </c>
      <c r="C67" s="18">
        <v>0</v>
      </c>
      <c r="D67" s="18">
        <v>0</v>
      </c>
      <c r="E67" s="18">
        <v>0</v>
      </c>
      <c r="F67" s="34" t="e">
        <f t="shared" si="2"/>
        <v>#DIV/0!</v>
      </c>
      <c r="G67" s="1"/>
      <c r="H67" s="1"/>
      <c r="I67" s="1"/>
      <c r="J67" s="1"/>
      <c r="K67" s="1"/>
      <c r="L67" s="1"/>
      <c r="M67" s="1"/>
    </row>
    <row r="68" spans="1:13" ht="31.5" customHeight="1" x14ac:dyDescent="0.25">
      <c r="A68" s="24" t="s">
        <v>89</v>
      </c>
      <c r="B68" s="25" t="s">
        <v>90</v>
      </c>
      <c r="C68" s="26">
        <f>C69</f>
        <v>3053171.68</v>
      </c>
      <c r="D68" s="26">
        <f t="shared" ref="D68:E68" si="32">D69</f>
        <v>3053171.68</v>
      </c>
      <c r="E68" s="26">
        <f t="shared" si="32"/>
        <v>0</v>
      </c>
      <c r="F68" s="34">
        <f t="shared" si="2"/>
        <v>0</v>
      </c>
      <c r="G68" s="1"/>
      <c r="H68" s="1"/>
      <c r="I68" s="1"/>
      <c r="J68" s="1"/>
      <c r="K68" s="1"/>
      <c r="L68" s="1"/>
      <c r="M68" s="1"/>
    </row>
    <row r="69" spans="1:13" ht="30.75" customHeight="1" x14ac:dyDescent="0.25">
      <c r="A69" s="24" t="s">
        <v>91</v>
      </c>
      <c r="B69" s="25" t="s">
        <v>92</v>
      </c>
      <c r="C69" s="26">
        <v>3053171.68</v>
      </c>
      <c r="D69" s="26">
        <v>3053171.68</v>
      </c>
      <c r="E69" s="26">
        <v>0</v>
      </c>
      <c r="F69" s="34">
        <f t="shared" si="2"/>
        <v>0</v>
      </c>
      <c r="G69" s="1"/>
      <c r="H69" s="1"/>
      <c r="I69" s="1"/>
      <c r="J69" s="1"/>
      <c r="K69" s="1"/>
      <c r="L69" s="1"/>
      <c r="M69" s="1"/>
    </row>
    <row r="70" spans="1:13" ht="24" x14ac:dyDescent="0.25">
      <c r="A70" s="24" t="s">
        <v>93</v>
      </c>
      <c r="B70" s="25" t="s">
        <v>94</v>
      </c>
      <c r="C70" s="26">
        <f>C71</f>
        <v>200</v>
      </c>
      <c r="D70" s="26">
        <f t="shared" ref="D70:E70" si="33">D71</f>
        <v>200</v>
      </c>
      <c r="E70" s="26">
        <f t="shared" si="33"/>
        <v>0</v>
      </c>
      <c r="F70" s="34">
        <f t="shared" si="2"/>
        <v>0</v>
      </c>
      <c r="G70" s="1"/>
      <c r="H70" s="1"/>
      <c r="I70" s="1"/>
      <c r="J70" s="1"/>
      <c r="K70" s="1"/>
      <c r="L70" s="1"/>
      <c r="M70" s="1"/>
    </row>
    <row r="71" spans="1:13" ht="28.5" customHeight="1" x14ac:dyDescent="0.25">
      <c r="A71" s="24" t="s">
        <v>95</v>
      </c>
      <c r="B71" s="25" t="s">
        <v>96</v>
      </c>
      <c r="C71" s="26">
        <f>C72</f>
        <v>200</v>
      </c>
      <c r="D71" s="26">
        <f t="shared" ref="D71:E71" si="34">D72</f>
        <v>200</v>
      </c>
      <c r="E71" s="26">
        <f t="shared" si="34"/>
        <v>0</v>
      </c>
      <c r="F71" s="34">
        <f t="shared" si="2"/>
        <v>0</v>
      </c>
      <c r="G71" s="1"/>
      <c r="H71" s="1"/>
      <c r="I71" s="1"/>
      <c r="J71" s="1"/>
      <c r="K71" s="1"/>
      <c r="L71" s="1"/>
      <c r="M71" s="1"/>
    </row>
    <row r="72" spans="1:13" ht="30" customHeight="1" x14ac:dyDescent="0.25">
      <c r="A72" s="24" t="s">
        <v>97</v>
      </c>
      <c r="B72" s="25" t="s">
        <v>98</v>
      </c>
      <c r="C72" s="26">
        <v>200</v>
      </c>
      <c r="D72" s="26">
        <v>200</v>
      </c>
      <c r="E72" s="26">
        <v>0</v>
      </c>
      <c r="F72" s="34">
        <f t="shared" si="2"/>
        <v>0</v>
      </c>
      <c r="G72" s="1"/>
      <c r="H72" s="1"/>
      <c r="I72" s="1"/>
      <c r="J72" s="1"/>
      <c r="K72" s="1"/>
      <c r="L72" s="1"/>
      <c r="M72" s="1"/>
    </row>
    <row r="73" spans="1:13" ht="21.75" customHeight="1" x14ac:dyDescent="0.25">
      <c r="A73" s="24" t="s">
        <v>99</v>
      </c>
      <c r="B73" s="25" t="s">
        <v>100</v>
      </c>
      <c r="C73" s="26">
        <f>C74</f>
        <v>100000</v>
      </c>
      <c r="D73" s="26">
        <f t="shared" ref="D73:E73" si="35">D74</f>
        <v>100000</v>
      </c>
      <c r="E73" s="26">
        <f t="shared" si="35"/>
        <v>0</v>
      </c>
      <c r="F73" s="34">
        <f t="shared" si="2"/>
        <v>0</v>
      </c>
      <c r="G73" s="1"/>
      <c r="H73" s="1"/>
      <c r="I73" s="1"/>
      <c r="J73" s="1"/>
      <c r="K73" s="1"/>
      <c r="L73" s="1"/>
      <c r="M73" s="1"/>
    </row>
    <row r="74" spans="1:13" ht="27" customHeight="1" x14ac:dyDescent="0.25">
      <c r="A74" s="24" t="s">
        <v>101</v>
      </c>
      <c r="B74" s="25" t="s">
        <v>102</v>
      </c>
      <c r="C74" s="26">
        <f>C75</f>
        <v>100000</v>
      </c>
      <c r="D74" s="26">
        <f t="shared" ref="D74:E74" si="36">D75</f>
        <v>100000</v>
      </c>
      <c r="E74" s="26">
        <f t="shared" si="36"/>
        <v>0</v>
      </c>
      <c r="F74" s="34">
        <f t="shared" si="2"/>
        <v>0</v>
      </c>
      <c r="G74" s="1"/>
      <c r="H74" s="1"/>
      <c r="I74" s="1"/>
      <c r="J74" s="1"/>
      <c r="K74" s="1"/>
      <c r="L74" s="1"/>
      <c r="M74" s="1"/>
    </row>
    <row r="75" spans="1:13" ht="28.5" customHeight="1" x14ac:dyDescent="0.25">
      <c r="A75" s="28" t="s">
        <v>103</v>
      </c>
      <c r="B75" s="25" t="s">
        <v>102</v>
      </c>
      <c r="C75" s="26">
        <v>100000</v>
      </c>
      <c r="D75" s="26">
        <v>100000</v>
      </c>
      <c r="E75" s="26">
        <v>0</v>
      </c>
      <c r="F75" s="34">
        <f t="shared" si="2"/>
        <v>0</v>
      </c>
      <c r="G75" s="1"/>
      <c r="H75" s="1"/>
      <c r="I75" s="1"/>
      <c r="J75" s="1"/>
      <c r="K75" s="1"/>
      <c r="L75" s="1"/>
      <c r="M75" s="1"/>
    </row>
    <row r="76" spans="1:13" x14ac:dyDescent="0.25">
      <c r="A76" s="19"/>
      <c r="B76" s="29" t="s">
        <v>104</v>
      </c>
      <c r="C76" s="30">
        <f>C59+C10</f>
        <v>47112424.68</v>
      </c>
      <c r="D76" s="30">
        <f>D59+D10</f>
        <v>47112424.68</v>
      </c>
      <c r="E76" s="30">
        <f>E59+E10</f>
        <v>6425695.7199999997</v>
      </c>
      <c r="F76" s="35">
        <f t="shared" si="2"/>
        <v>13.639068172875875</v>
      </c>
      <c r="G76" s="1"/>
      <c r="H76" s="1"/>
      <c r="I76" s="1"/>
      <c r="J76" s="1"/>
      <c r="K76" s="1"/>
      <c r="L76" s="1"/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/>
      <c r="B79" s="1"/>
      <c r="C79" s="1"/>
      <c r="D79" s="1"/>
      <c r="E79" s="36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x14ac:dyDescent="0.25">
      <c r="A372" s="1"/>
      <c r="B372" s="1"/>
      <c r="C372" s="1"/>
      <c r="D372" s="1"/>
      <c r="E372" s="1"/>
      <c r="F372" s="1"/>
    </row>
    <row r="373" spans="1:13" x14ac:dyDescent="0.25">
      <c r="A373" s="1"/>
      <c r="B373" s="1"/>
      <c r="C373" s="1"/>
      <c r="D373" s="1"/>
      <c r="E373" s="1"/>
      <c r="F373" s="1"/>
    </row>
    <row r="374" spans="1:13" x14ac:dyDescent="0.25">
      <c r="A374" s="1"/>
      <c r="B374" s="1"/>
      <c r="C374" s="1"/>
      <c r="D374" s="1"/>
      <c r="E374" s="1"/>
      <c r="F374" s="1"/>
    </row>
    <row r="375" spans="1:13" x14ac:dyDescent="0.25">
      <c r="A375" s="1"/>
      <c r="B375" s="1"/>
      <c r="C375" s="1"/>
      <c r="D375" s="1"/>
      <c r="E375" s="1"/>
      <c r="F375" s="1"/>
    </row>
    <row r="376" spans="1:13" x14ac:dyDescent="0.25">
      <c r="A376" s="1"/>
      <c r="B376" s="1"/>
      <c r="C376" s="1"/>
      <c r="D376" s="1"/>
      <c r="E376" s="1"/>
      <c r="F376" s="1"/>
    </row>
    <row r="377" spans="1:13" x14ac:dyDescent="0.25">
      <c r="A377" s="1"/>
      <c r="B377" s="1"/>
      <c r="C377" s="1"/>
      <c r="D377" s="1"/>
      <c r="E377" s="1"/>
      <c r="F377" s="1"/>
    </row>
    <row r="378" spans="1:13" x14ac:dyDescent="0.25">
      <c r="A378" s="1"/>
      <c r="B378" s="1"/>
      <c r="C378" s="1"/>
      <c r="D378" s="1"/>
      <c r="E378" s="1"/>
      <c r="F378" s="1"/>
    </row>
    <row r="379" spans="1:13" x14ac:dyDescent="0.25">
      <c r="A379" s="1"/>
      <c r="B379" s="1"/>
      <c r="C379" s="1"/>
      <c r="D379" s="1"/>
      <c r="E379" s="1"/>
      <c r="F379" s="1"/>
    </row>
    <row r="380" spans="1:13" x14ac:dyDescent="0.25">
      <c r="A380" s="1"/>
      <c r="B380" s="1"/>
      <c r="C380" s="1"/>
      <c r="D380" s="1"/>
      <c r="E380" s="1"/>
      <c r="F380" s="1"/>
    </row>
    <row r="381" spans="1:13" x14ac:dyDescent="0.25">
      <c r="A381" s="1"/>
      <c r="B381" s="1"/>
      <c r="C381" s="1"/>
      <c r="D381" s="1"/>
      <c r="E381" s="1"/>
      <c r="F381" s="1"/>
    </row>
    <row r="382" spans="1:13" x14ac:dyDescent="0.25">
      <c r="A382" s="1"/>
      <c r="B382" s="1"/>
      <c r="C382" s="1"/>
      <c r="D382" s="1"/>
      <c r="E382" s="1"/>
      <c r="F382" s="1"/>
    </row>
    <row r="383" spans="1:13" x14ac:dyDescent="0.25">
      <c r="A383" s="1"/>
      <c r="B383" s="1"/>
      <c r="C383" s="1"/>
      <c r="D383" s="1"/>
      <c r="E383" s="1"/>
      <c r="F383" s="1"/>
    </row>
    <row r="384" spans="1:13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</sheetData>
  <mergeCells count="9">
    <mergeCell ref="A2:F2"/>
    <mergeCell ref="A3:F3"/>
    <mergeCell ref="A4:F4"/>
    <mergeCell ref="D6:D8"/>
    <mergeCell ref="E6:E8"/>
    <mergeCell ref="A6:A8"/>
    <mergeCell ref="B6:B8"/>
    <mergeCell ref="C6:C8"/>
    <mergeCell ref="F6:F8"/>
  </mergeCells>
  <pageMargins left="0.31496062992125984" right="0.31496062992125984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2024-04-23T14:13:46Z</cp:lastPrinted>
  <dcterms:created xsi:type="dcterms:W3CDTF">2015-06-05T18:19:34Z</dcterms:created>
  <dcterms:modified xsi:type="dcterms:W3CDTF">2024-04-23T14:13:56Z</dcterms:modified>
</cp:coreProperties>
</file>