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mc:AlternateContent xmlns:mc="http://schemas.openxmlformats.org/markup-compatibility/2006">
    <mc:Choice Requires="x15">
      <x15ac:absPath xmlns:x15ac="http://schemas.microsoft.com/office/spreadsheetml/2010/11/ac" url="F:\2023г\ОТЧЕТЫ ОБ ИСПОЛНЕНИИ БЮДЖЕТА (ежемесячные)\Годовая отчетность за 2023г\ГОДОВОЙ ОТЧЕТ за 2023г\Решение проект\"/>
    </mc:Choice>
  </mc:AlternateContent>
  <xr:revisionPtr revIDLastSave="0" documentId="8_{5B90281E-713F-4626-B20A-3F07621BBBD5}" xr6:coauthVersionLast="47" xr6:coauthVersionMax="47" xr10:uidLastSave="{00000000-0000-0000-0000-000000000000}"/>
  <bookViews>
    <workbookView xWindow="-120" yWindow="-120" windowWidth="29040" windowHeight="15840" xr2:uid="{00000000-000D-0000-FFFF-FFFF00000000}"/>
  </bookViews>
  <sheets>
    <sheet name="Документ" sheetId="2" r:id="rId1"/>
  </sheets>
  <calcPr calcId="181029"/>
</workbook>
</file>

<file path=xl/calcChain.xml><?xml version="1.0" encoding="utf-8"?>
<calcChain xmlns="http://schemas.openxmlformats.org/spreadsheetml/2006/main">
  <c r="G150" i="2" l="1"/>
  <c r="G11" i="2"/>
  <c r="G12" i="2"/>
  <c r="G13" i="2"/>
  <c r="G14" i="2"/>
  <c r="G15" i="2"/>
  <c r="G17" i="2"/>
  <c r="G18" i="2"/>
  <c r="G19" i="2"/>
  <c r="G25" i="2"/>
  <c r="G26" i="2"/>
  <c r="G27" i="2"/>
  <c r="G29" i="2"/>
  <c r="G30" i="2"/>
  <c r="G35" i="2"/>
  <c r="G36" i="2"/>
  <c r="G38" i="2"/>
  <c r="G39" i="2"/>
  <c r="G41" i="2"/>
  <c r="G42" i="2"/>
  <c r="G44" i="2"/>
  <c r="G45" i="2"/>
  <c r="G46" i="2"/>
  <c r="G47" i="2"/>
  <c r="G63" i="2"/>
  <c r="G62" i="2" s="1"/>
  <c r="G61" i="2" s="1"/>
  <c r="G57" i="2"/>
  <c r="G56" i="2"/>
  <c r="G55" i="2" s="1"/>
  <c r="G58" i="2"/>
  <c r="G59" i="2"/>
  <c r="G64" i="2"/>
  <c r="G65" i="2"/>
  <c r="G67" i="2"/>
  <c r="G69" i="2"/>
  <c r="G70" i="2"/>
  <c r="G71" i="2"/>
  <c r="G73" i="2"/>
  <c r="G74" i="2"/>
  <c r="G76" i="2"/>
  <c r="G77" i="2"/>
  <c r="G78" i="2"/>
  <c r="G79" i="2"/>
  <c r="G81" i="2"/>
  <c r="G82" i="2"/>
  <c r="G83" i="2"/>
  <c r="G85" i="2"/>
  <c r="G86" i="2"/>
  <c r="G90" i="2"/>
  <c r="G91" i="2"/>
  <c r="G93" i="2"/>
  <c r="G94" i="2"/>
  <c r="G96" i="2"/>
  <c r="G97" i="2"/>
  <c r="G99" i="2"/>
  <c r="G100" i="2"/>
  <c r="G102" i="2"/>
  <c r="G103" i="2"/>
  <c r="G104" i="2"/>
  <c r="G106" i="2"/>
  <c r="G107" i="2"/>
  <c r="G109" i="2"/>
  <c r="G110" i="2"/>
  <c r="G112" i="2"/>
  <c r="G113" i="2"/>
  <c r="G116" i="2"/>
  <c r="G115" i="2" s="1"/>
  <c r="G118" i="2"/>
  <c r="G119" i="2"/>
  <c r="G122" i="2"/>
  <c r="G121" i="2" s="1"/>
  <c r="G123" i="2"/>
  <c r="G124" i="2"/>
  <c r="G126" i="2"/>
  <c r="G128" i="2"/>
  <c r="G129" i="2"/>
  <c r="G130" i="2"/>
  <c r="G131" i="2"/>
  <c r="G133" i="2"/>
  <c r="G134" i="2"/>
  <c r="G136" i="2"/>
  <c r="G137" i="2"/>
  <c r="G138" i="2"/>
  <c r="G139" i="2"/>
  <c r="G141" i="2"/>
  <c r="G142" i="2"/>
  <c r="G143" i="2"/>
  <c r="G145" i="2"/>
  <c r="G146" i="2"/>
  <c r="G147" i="2"/>
  <c r="G148" i="2"/>
  <c r="G54" i="2" l="1"/>
  <c r="G49" i="2" s="1"/>
</calcChain>
</file>

<file path=xl/sharedStrings.xml><?xml version="1.0" encoding="utf-8"?>
<sst xmlns="http://schemas.openxmlformats.org/spreadsheetml/2006/main" count="753" uniqueCount="149">
  <si>
    <t xml:space="preserve">  Администрация Навлинского района Брянской области</t>
  </si>
  <si>
    <t>855</t>
  </si>
  <si>
    <t xml:space="preserve">    ОБЩЕГОСУДАРСТВЕННЫЕ ВОПРОСЫ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</si>
  <si>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</si>
  <si>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Профилактика безнадзорности и правонарушений несовершеннолетних,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</si>
  <si>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5541912023</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</si>
  <si>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</si>
  <si>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</si>
  <si>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</si>
  <si>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</si>
  <si>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Обеспечение деятельности финансовых, налоговых и таможенных органов и органов финансового (финансово-бюджетного) надзора</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</si>
  <si>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</si>
  <si>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6100084200</t>
  </si>
  <si>
    <t xml:space="preserve">          Межбюджетные трансферты</t>
  </si>
  <si>
    <t>500</t>
  </si>
  <si>
    <t xml:space="preserve">            Иные межбюджетные трансферты</t>
  </si>
  <si>
    <t>540</t>
  </si>
  <si>
    <t xml:space="preserve">      Резервные фонды</t>
  </si>
  <si>
    <t xml:space="preserve">        Резервный фонд местной администрации</t>
  </si>
  <si>
    <t>6100083030</t>
  </si>
  <si>
    <t xml:space="preserve">          Иные бюджетные ассигнования</t>
  </si>
  <si>
    <t>800</t>
  </si>
  <si>
    <t xml:space="preserve">            Резервные средства</t>
  </si>
  <si>
    <t>870</t>
  </si>
  <si>
    <t xml:space="preserve">      Другие общегосударственные вопросы</t>
  </si>
  <si>
    <t xml:space="preserve">        Эксплуатация и содержание имущества казны муниципального образования</t>
  </si>
  <si>
    <t>5541080920</t>
  </si>
  <si>
    <t xml:space="preserve">        Оценка имущества, признание прав и регулирование отношений муниципальной собственности</t>
  </si>
  <si>
    <t>5541180900</t>
  </si>
  <si>
    <t xml:space="preserve">        Условно утвержденные расходы</t>
  </si>
  <si>
    <t>6100080080</t>
  </si>
  <si>
    <t xml:space="preserve">        Опубликование нормативных правовых актов муниципальных образований и иной официальной информации</t>
  </si>
  <si>
    <t>6100080100</t>
  </si>
  <si>
    <t xml:space="preserve">        Мероприятия в сфере общегосударственных вопросов</t>
  </si>
  <si>
    <t>6100080960</t>
  </si>
  <si>
    <t xml:space="preserve">        Членские взносы некоммерческим организациям</t>
  </si>
  <si>
    <t>6100081410</t>
  </si>
  <si>
    <t xml:space="preserve">            Уплата налогов, сборов и иных платежей</t>
  </si>
  <si>
    <t>850</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</si>
  <si>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</si>
  <si>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пожарная безопасность</t>
  </si>
  <si>
    <t xml:space="preserve">        Мероприятия в сфере пожарной безопасности</t>
  </si>
  <si>
    <t>5541281140</t>
  </si>
  <si>
    <t xml:space="preserve">    НАЦИОНАЛЬНАЯ ЭКОНОМИКА</t>
  </si>
  <si>
    <t xml:space="preserve">      Водное хозяйство</t>
  </si>
  <si>
    <t xml:space="preserve">        Содержание, текущий и капитальный ремонт и обеспечение безопасности гидротехнических сооружений</t>
  </si>
  <si>
    <t>5542183300</t>
  </si>
  <si>
    <t xml:space="preserve">      Дорожное хозяйство (дорожные фонды)</t>
  </si>
  <si>
    <t xml:space="preserve">        Обеспечение сохранности автомобильных дорог местного значения и условий безопасного движения по ним</t>
  </si>
  <si>
    <t>5541381610</t>
  </si>
  <si>
    <t xml:space="preserve">        Повышение безопасности дорожного движения</t>
  </si>
  <si>
    <t>5541381660</t>
  </si>
  <si>
    <t xml:space="preserve">        Обеспечение сохранности автомобильных дорог местного значения и условий безопасности движения по ним за счет средств местного бюджета</t>
  </si>
  <si>
    <t>55413S6170</t>
  </si>
  <si>
    <t xml:space="preserve">            Исполнение судебных актов</t>
  </si>
  <si>
    <t>830</t>
  </si>
  <si>
    <t xml:space="preserve">      Другие вопросы в области национальной экономики</t>
  </si>
  <si>
    <t xml:space="preserve">        Разработка и внесение изменений в схему территориального планирования</t>
  </si>
  <si>
    <t>5541180950</t>
  </si>
  <si>
    <t xml:space="preserve">        Мероприятия в сфере архитектуры и градостроительства</t>
  </si>
  <si>
    <t>5541183310</t>
  </si>
  <si>
    <t xml:space="preserve">    ЖИЛИЩНО-КОММУНАЛЬНОЕ ХОЗЯЙСТВО</t>
  </si>
  <si>
    <t xml:space="preserve">      Жилищное хозяйство</t>
  </si>
  <si>
    <t xml:space="preserve">        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</si>
  <si>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5541481830</t>
  </si>
  <si>
    <t xml:space="preserve">      Коммунальное хозяйство</t>
  </si>
  <si>
    <t xml:space="preserve">        Бюджетные инвестиции в объекты капитального строительства муниципальной собственности</t>
  </si>
  <si>
    <t>5541481680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</si>
  <si>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</si>
  <si>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</si>
  <si>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</si>
  <si>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</si>
  <si>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Мероприятия в сфере коммунального хозяйства</t>
  </si>
  <si>
    <t>5541481740</t>
  </si>
  <si>
    <t xml:space="preserve">        Компенсация выпадающих доходов организациям, предоставляющим населению услуги теплоснабжения и горячего водоснабжения по ценам (тарифам), не обеспечивающим возмещение издержек</t>
  </si>
  <si>
    <t>5541481780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</si>
  <si>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</si>
  <si>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</si>
  <si>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Мероприятия по обеспечению населения бытовыми услугами</t>
  </si>
  <si>
    <t>5541481810</t>
  </si>
  <si>
    <t xml:space="preserve">        Софинансирование объектов капитальных вложений муниципальной собственности</t>
  </si>
  <si>
    <t>55414S1270</t>
  </si>
  <si>
    <t xml:space="preserve">        Подготовка объектов жилищно-коммунального хозяйства к зиме</t>
  </si>
  <si>
    <t>55414S3450</t>
  </si>
  <si>
    <t xml:space="preserve">      Благоустройство</t>
  </si>
  <si>
    <t xml:space="preserve">        Организация и обеспечение освещения улиц</t>
  </si>
  <si>
    <t>5541481690</t>
  </si>
  <si>
    <t xml:space="preserve">        Озеленение территории</t>
  </si>
  <si>
    <t>5541481700</t>
  </si>
  <si>
    <t xml:space="preserve">        Организация и содержание мест захоронения (кладбищ)</t>
  </si>
  <si>
    <t>5541481710</t>
  </si>
  <si>
    <t xml:space="preserve">        Мероприятия по благоустройству</t>
  </si>
  <si>
    <t>5541481730</t>
  </si>
  <si>
    <t xml:space="preserve">        Реализация инициативных проектов</t>
  </si>
  <si>
    <t>55420S5870</t>
  </si>
  <si>
    <t xml:space="preserve">        Реализация программ формирования современной городской среды</t>
  </si>
  <si>
    <t>561F255550</t>
  </si>
  <si>
    <t xml:space="preserve">    ОХРАНА ОКРУЖАЮЩЕЙ СРЕДЫ</t>
  </si>
  <si>
    <t xml:space="preserve">      Другие вопросы в области охраны окружающей среды</t>
  </si>
  <si>
    <t xml:space="preserve">        Мероприятия в сфере охраны окружающей среды</t>
  </si>
  <si>
    <t>5541583280</t>
  </si>
  <si>
    <t xml:space="preserve">    КУЛЬТУРА, КИНЕМАТОГРАФИЯ</t>
  </si>
  <si>
    <t xml:space="preserve">      Культура</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</si>
  <si>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</si>
  <si>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5541684260</t>
  </si>
  <si>
    <t xml:space="preserve">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 комплектованию и обеспечению сохранности библиотечных фондов библиотек поселений</t>
  </si>
  <si>
    <t>5541684270</t>
  </si>
  <si>
    <t xml:space="preserve">    СОЦИАЛЬНАЯ ПОЛИТИКА</t>
  </si>
  <si>
    <t xml:space="preserve">      Пенсионное обеспечение</t>
  </si>
  <si>
    <t xml:space="preserve">        Выплата муниципальных пенсий (доплат к государственным пенсиям)</t>
  </si>
  <si>
    <t>5541782450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</si>
  <si>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</si>
  <si>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</si>
  <si>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</si>
  <si>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</si>
  <si>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Другие вопросы в области социальной политики</t>
  </si>
  <si>
    <t xml:space="preserve">        Мероприятия в сфере социальной и демографической политики</t>
  </si>
  <si>
    <t>5541782470</t>
  </si>
  <si>
    <t xml:space="preserve">    ФИЗИЧЕСКАЯ КУЛЬТУРА И СПОРТ</t>
  </si>
  <si>
    <t xml:space="preserve">      Физическая культура</t>
  </si>
  <si>
    <t xml:space="preserve">        Спортивно-оздоровительные комплексы и центры</t>
  </si>
  <si>
    <t>5541880600</t>
  </si>
  <si>
    <t xml:space="preserve">Всего расходов:   </t>
  </si>
  <si>
    <t>Приложение 2</t>
  </si>
  <si>
    <t>к решению Навлинского поселкового Совета народных депутатов</t>
  </si>
  <si>
    <t xml:space="preserve">"Об утверждении отчета об исполнении бюджета </t>
  </si>
  <si>
    <t>Навлинского городского поселения Навлинского муниципального района</t>
  </si>
  <si>
    <t>(рублей)</t>
  </si>
  <si>
    <t>Наименование</t>
  </si>
  <si>
    <t>ГРБС</t>
  </si>
  <si>
    <t>Рз</t>
  </si>
  <si>
    <t>Пр</t>
  </si>
  <si>
    <t>ЦСР</t>
  </si>
  <si>
    <t>ВР</t>
  </si>
  <si>
    <t>01</t>
  </si>
  <si>
    <t>04</t>
  </si>
  <si>
    <t>06</t>
  </si>
  <si>
    <t>11</t>
  </si>
  <si>
    <t>13</t>
  </si>
  <si>
    <t>03</t>
  </si>
  <si>
    <t>10</t>
  </si>
  <si>
    <t>09</t>
  </si>
  <si>
    <t>12</t>
  </si>
  <si>
    <t>05</t>
  </si>
  <si>
    <t>02</t>
  </si>
  <si>
    <t>08</t>
  </si>
  <si>
    <t xml:space="preserve">Расходы  бюджета Навлинского городского поселения Навлинского муниципального района Брянской области по ведомственной структуре расходов за 2023 года    </t>
  </si>
  <si>
    <t>Кассовое исполнение за 2023 года</t>
  </si>
  <si>
    <t>Брянской области за 2023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</si>
</sst>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color rgb="FF000000"/>
      <name val="Times New Roman"/>
      <family val="1"/>
      <charset val="204"/>
    </font>
    <font>
      <b/>
      <sz val="11"/>
      <color rgb="FF000000"/>
      <name val="Times New Roman"/>
      <family val="1"/>
      <charset val="204"/>
    </font>
    <font>
      <sz val="11"/>
      <name val="Times New Roman"/>
      <family val="1"/>
      <charset val="204"/>
    </font>
    <font>
      <sz val="14"/>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19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23">
    <xf numFmtId="0" fontId="0" fillId="0" borderId="0" xfId="0"/>
    <xf numFmtId="0" fontId="0" fillId="0" borderId="0" xfId="0" applyProtection="1">
      <protection locked="0"/>
    </xf>
    <xf numFmtId="0" fontId="1" fillId="0" borderId="1" xfId="2"/>
    <xf numFmtId="0" fontId="1" fillId="0" borderId="1" xfId="13">
      <alignment horizontal="left" wrapText="1"/>
    </xf>
    <xf numFmtId="0" fontId="6" fillId="5" borderId="4" xfId="10" applyFont="1" applyFill="1" applyBorder="1" applyAlignment="1">
      <alignment horizontal="right"/>
    </xf>
    <xf numFmtId="0" fontId="7" fillId="0" borderId="1" xfId="25" applyFont="1" applyAlignment="1" applyProtection="1">
      <alignment horizontal="right" wrapText="1"/>
      <protection locked="0"/>
    </xf>
    <xf numFmtId="0" fontId="7" fillId="0" borderId="1" xfId="188" applyFont="1" applyAlignment="1" applyProtection="1">
      <alignment horizontal="center"/>
      <protection locked="0"/>
    </xf>
    <xf numFmtId="0" fontId="8" fillId="0" borderId="1" xfId="188" applyFont="1" applyAlignment="1" applyProtection="1">
      <alignment horizontal="center" wrapText="1"/>
      <protection locked="0"/>
    </xf>
    <xf numFmtId="0" fontId="7" fillId="0" borderId="1" xfId="188" applyFont="1" applyAlignment="1" applyProtection="1">
      <alignment horizontal="right"/>
      <protection locked="0"/>
    </xf>
    <xf numFmtId="0" fontId="7" fillId="0" borderId="1" xfId="25" applyFont="1" applyAlignment="1" applyProtection="1">
      <alignment wrapText="1"/>
      <protection locked="0"/>
    </xf>
    <xf numFmtId="0" fontId="5" fillId="5" borderId="1" xfId="4" applyFont="1" applyFill="1" applyAlignment="1">
      <alignment horizontal="right"/>
    </xf>
    <xf numFmtId="0" fontId="5" fillId="5" borderId="1" xfId="4" applyFont="1" applyFill="1" applyAlignment="1"/>
    <xf numFmtId="0" fontId="8" fillId="0" borderId="1" xfId="188" applyFont="1" applyAlignment="1" applyProtection="1">
      <alignment wrapText="1"/>
      <protection locked="0"/>
    </xf>
    <xf numFmtId="0" fontId="7" fillId="0" borderId="1" xfId="188" applyFont="1" applyAlignment="1" applyProtection="1">
      <alignment horizontal="right"/>
      <protection locked="0"/>
    </xf>
    <xf numFmtId="4" fontId="6" fillId="5" borderId="4" xfId="11" applyFont="1" applyFill="1" applyBorder="1" applyAlignment="1">
      <alignment horizontal="right" shrinkToFit="1"/>
    </xf>
    <xf numFmtId="0" fontId="5" fillId="5" borderId="4" xfId="6" applyFont="1" applyFill="1" applyBorder="1">
      <alignment vertical="top" wrapText="1"/>
    </xf>
    <xf numFmtId="49" fontId="5" fillId="5" borderId="4" xfId="7" applyNumberFormat="1" applyFont="1" applyFill="1" applyBorder="1">
      <alignment horizontal="center" vertical="top" shrinkToFit="1"/>
    </xf>
    <xf numFmtId="49" fontId="6" fillId="5" borderId="4" xfId="7" applyNumberFormat="1" applyFont="1" applyFill="1" applyBorder="1">
      <alignment horizontal="center" vertical="top" shrinkToFit="1"/>
    </xf>
    <xf numFmtId="4" fontId="6" fillId="5" borderId="4" xfId="8" applyFont="1" applyFill="1" applyBorder="1">
      <alignment horizontal="right" vertical="top" shrinkToFit="1"/>
    </xf>
    <xf numFmtId="0" fontId="5" fillId="5" borderId="4" xfId="5" applyFont="1" applyFill="1" applyBorder="1">
      <alignment horizontal="center" vertical="center" wrapText="1"/>
    </xf>
    <xf numFmtId="0" fontId="6" fillId="5" borderId="4" xfId="6" applyFont="1" applyFill="1" applyBorder="1">
      <alignment vertical="top" wrapText="1"/>
    </xf>
    <xf numFmtId="0" fontId="5" fillId="5" borderId="4" xfId="4" applyFont="1" applyFill="1" applyBorder="1" applyAlignment="1">
      <alignment horizontal="center" vertical="center" wrapText="1"/>
    </xf>
    <xf numFmtId="4" fontId="5" fillId="5" borderId="4" xfId="8" applyFont="1" applyFill="1" applyBorder="1">
      <alignment horizontal="right" vertical="top" shrinkToFit="1"/>
    </xf>
  </cellXfs>
  <cellStyles count="190">
    <cellStyle name="br" xfId="16" xr:uid="{00000000-0005-0000-0000-000010000000}"/>
    <cellStyle name="br 10" xfId="65" xr:uid="{19473494-72C4-4BC6-9153-5C65B5870C86}"/>
    <cellStyle name="br 11" xfId="59" xr:uid="{78958DF7-4FFA-47DD-96E0-65F6A34CE6BB}"/>
    <cellStyle name="br 12" xfId="53" xr:uid="{C8970334-12D4-45FE-860D-75BE17D6394A}"/>
    <cellStyle name="br 13" xfId="49" xr:uid="{2D3444C5-E47C-492B-B2AA-582B72C45879}"/>
    <cellStyle name="br 14" xfId="43" xr:uid="{B52FDA05-A595-4C24-9C15-10E9C9C7C54D}"/>
    <cellStyle name="br 15" xfId="39" xr:uid="{A7093503-34EC-446E-9B47-04544214C66F}"/>
    <cellStyle name="br 16" xfId="34" xr:uid="{ADAE2A8D-F53F-4574-93B5-FB1B6BB9D324}"/>
    <cellStyle name="br 17" xfId="29" xr:uid="{D4C23422-203A-4E46-B167-D48277175C78}"/>
    <cellStyle name="br 2" xfId="113" xr:uid="{38194F74-A8EA-405A-859A-4DBB34E35168}"/>
    <cellStyle name="br 3" xfId="106" xr:uid="{895713E5-5ABE-4588-B49E-415EA090B768}"/>
    <cellStyle name="br 4" xfId="101" xr:uid="{9BBAAD2E-D397-4FB9-80E3-2956AC142EB1}"/>
    <cellStyle name="br 5" xfId="94" xr:uid="{0E6C7A90-700C-4E41-9992-2345FD23CF64}"/>
    <cellStyle name="br 6" xfId="89" xr:uid="{05E72DB0-E8BB-4CB2-9005-CAD13C48F730}"/>
    <cellStyle name="br 7" xfId="82" xr:uid="{4EE23814-0BAE-4E3D-9B69-0600D2A5507F}"/>
    <cellStyle name="br 8" xfId="76" xr:uid="{3D712163-8919-487A-898A-BE9D980B4A2C}"/>
    <cellStyle name="br 9" xfId="69" xr:uid="{26634794-17AC-4073-A95F-02590AB317E4}"/>
    <cellStyle name="col" xfId="15" xr:uid="{00000000-0005-0000-0000-00000F000000}"/>
    <cellStyle name="col 10" xfId="64" xr:uid="{6B3093C7-0C1C-43F2-ADE7-EAC99B80252E}"/>
    <cellStyle name="col 11" xfId="58" xr:uid="{CE0F0A32-BACA-4EDD-8A9B-D42DCA0591A4}"/>
    <cellStyle name="col 12" xfId="52" xr:uid="{3DFEC4DF-70F8-4BD6-96F5-9A75F2B28000}"/>
    <cellStyle name="col 13" xfId="48" xr:uid="{654E28F5-CD66-45E3-859B-8A6677AAAF4E}"/>
    <cellStyle name="col 14" xfId="42" xr:uid="{EF55DDD6-F8EC-408C-9328-2BA9C2AE8282}"/>
    <cellStyle name="col 15" xfId="38" xr:uid="{759C2C1E-FED0-476E-BB6E-9C0FAA46D3A4}"/>
    <cellStyle name="col 16" xfId="33" xr:uid="{A384E8E8-1A41-4105-91A0-67874E8D76D6}"/>
    <cellStyle name="col 17" xfId="28" xr:uid="{69EA2A70-2BC9-43D9-9E55-5A7C53EAD8DE}"/>
    <cellStyle name="col 2" xfId="112" xr:uid="{02A7D0FE-BE4A-4EA8-9172-2A5378E67F68}"/>
    <cellStyle name="col 3" xfId="105" xr:uid="{A1D74292-8A6A-4CAD-92FA-CBF1FF9D3D9D}"/>
    <cellStyle name="col 4" xfId="100" xr:uid="{6A8C9E72-FB26-48BD-91F7-192CB2323001}"/>
    <cellStyle name="col 5" xfId="93" xr:uid="{EB4AD9B2-617C-4828-A12D-3C29BEBDAB82}"/>
    <cellStyle name="col 6" xfId="88" xr:uid="{2091398E-31B2-46E5-AE27-2C0AC0B8F862}"/>
    <cellStyle name="col 7" xfId="81" xr:uid="{925E410F-1841-46F8-BDD6-B81F302148BB}"/>
    <cellStyle name="col 8" xfId="75" xr:uid="{99B89A48-1AA8-44A6-807E-36473461A53C}"/>
    <cellStyle name="col 9" xfId="68" xr:uid="{693B7462-49D1-44F7-A58F-82A7E4AA92CF}"/>
    <cellStyle name="style0" xfId="17" xr:uid="{00000000-0005-0000-0000-000011000000}"/>
    <cellStyle name="td" xfId="18" xr:uid="{00000000-0005-0000-0000-000012000000}"/>
    <cellStyle name="tr" xfId="14" xr:uid="{00000000-0005-0000-0000-00000E000000}"/>
    <cellStyle name="tr 10" xfId="63" xr:uid="{771872BF-3259-43C0-8DBB-F3DEF0563440}"/>
    <cellStyle name="tr 11" xfId="57" xr:uid="{A0FB9434-0434-4D83-B021-AE661E8DAE55}"/>
    <cellStyle name="tr 12" xfId="51" xr:uid="{733DA476-9C12-4DD8-81FC-53FE3D72CE11}"/>
    <cellStyle name="tr 13" xfId="47" xr:uid="{218B5E44-FA43-41B2-94C5-DA153634D8C2}"/>
    <cellStyle name="tr 14" xfId="41" xr:uid="{85DD4599-7992-436D-BF43-63D44F59D65F}"/>
    <cellStyle name="tr 15" xfId="37" xr:uid="{77D3FA0A-18C3-4706-9933-9F2A0EEE9D7F}"/>
    <cellStyle name="tr 16" xfId="32" xr:uid="{CCE67FB6-E041-4853-9995-552D9616D189}"/>
    <cellStyle name="tr 17" xfId="27" xr:uid="{83802E64-B412-4882-A08F-E3B00D240F37}"/>
    <cellStyle name="tr 2" xfId="111" xr:uid="{CC5FFE51-B53A-40B4-9362-E6D27FC6F1C4}"/>
    <cellStyle name="tr 3" xfId="104" xr:uid="{33910699-7366-46F7-810E-18FDFFD84A86}"/>
    <cellStyle name="tr 4" xfId="99" xr:uid="{53EEBE8E-C48C-4B7B-A5BF-D14EC7AA6D99}"/>
    <cellStyle name="tr 5" xfId="92" xr:uid="{EEDB59A7-9A05-43EB-98B3-09B00F424077}"/>
    <cellStyle name="tr 6" xfId="87" xr:uid="{F58E5FEE-F1C3-40B7-90CC-0024BFE86533}"/>
    <cellStyle name="tr 7" xfId="80" xr:uid="{B19901CE-8B44-48CD-A2C1-6C70B6FD2A32}"/>
    <cellStyle name="tr 8" xfId="74" xr:uid="{C45CBA80-4C39-4BB9-B8AD-617BA8E66A70}"/>
    <cellStyle name="tr 9" xfId="67" xr:uid="{8378E206-25AB-416A-88B7-F23ECB8F102C}"/>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 name="Обычный 10" xfId="121" xr:uid="{9149DD48-E4AE-4FFD-8532-0EEE9340F6B1}"/>
    <cellStyle name="Обычный 100" xfId="179" xr:uid="{B6AFBFDB-7D57-49DF-B8ED-9B273C96287B}"/>
    <cellStyle name="Обычный 101" xfId="180" xr:uid="{1AEA5736-CF93-4A32-821E-B5E70B684DDA}"/>
    <cellStyle name="Обычный 102" xfId="40" xr:uid="{60303C96-D159-4DD6-AA0F-F3E2FC571F7C}"/>
    <cellStyle name="Обычный 103" xfId="44" xr:uid="{88E95EF7-937D-44B5-9C3B-176E610F4A5E}"/>
    <cellStyle name="Обычный 104" xfId="184" xr:uid="{63002E39-76E6-4E99-9483-354B2912F286}"/>
    <cellStyle name="Обычный 105" xfId="183" xr:uid="{36F6C2AE-32CE-4760-87B3-0EAE396CE661}"/>
    <cellStyle name="Обычный 106" xfId="185" xr:uid="{937B8368-E3CE-4D03-BBE9-020C85612C1C}"/>
    <cellStyle name="Обычный 107" xfId="182" xr:uid="{E6B186B3-7E1B-4C1E-89DF-D9D7E752CA90}"/>
    <cellStyle name="Обычный 108" xfId="181" xr:uid="{C970D659-D844-4A96-9CB5-FD124F904327}"/>
    <cellStyle name="Обычный 109" xfId="35" xr:uid="{9CACA39F-5E6D-4388-AD3B-77FC7B2586BF}"/>
    <cellStyle name="Обычный 11" xfId="109" xr:uid="{F164E921-6691-4F40-BAEC-A94B6C7C5C66}"/>
    <cellStyle name="Обычный 110" xfId="36" xr:uid="{869D2268-D0FE-4B50-862F-E3CE477615C5}"/>
    <cellStyle name="Обычный 111" xfId="186" xr:uid="{FBDF49AC-909A-4DA0-AE85-E13A87AB977C}"/>
    <cellStyle name="Обычный 112" xfId="30" xr:uid="{E4385D17-E9A7-4429-AAD3-ABE5F96A67FF}"/>
    <cellStyle name="Обычный 113" xfId="31" xr:uid="{40D88A21-D25C-4343-BE07-8D7D9F2510A6}"/>
    <cellStyle name="Обычный 114" xfId="187" xr:uid="{D9057354-C28C-4DE8-B849-62B1E6464551}"/>
    <cellStyle name="Обычный 115" xfId="188" xr:uid="{5A94970A-D075-4BD6-A7B6-5696A343629F}"/>
    <cellStyle name="Обычный 116" xfId="25" xr:uid="{43C3243A-A6FF-4F1E-96FC-7145E9E4CB4E}"/>
    <cellStyle name="Обычный 117" xfId="26" xr:uid="{7886FE99-E813-4E66-A79E-61DE2542621A}"/>
    <cellStyle name="Обычный 118" xfId="189" xr:uid="{2A353A6F-FF98-42BF-A47D-9BC336AA7D2B}"/>
    <cellStyle name="Обычный 12" xfId="103" xr:uid="{ACAAFCEA-AD72-4B6D-9C0D-15EF445D3CDA}"/>
    <cellStyle name="Обычный 13" xfId="107" xr:uid="{BE959FCF-4E20-4259-8367-2C299FA40C20}"/>
    <cellStyle name="Обычный 14" xfId="122" xr:uid="{C4BE51FB-9FAA-4DA5-8862-E8A6C23B171F}"/>
    <cellStyle name="Обычный 15" xfId="127" xr:uid="{3261F312-C63A-4058-8FA2-24758A7139DB}"/>
    <cellStyle name="Обычный 16" xfId="126" xr:uid="{CCD4998C-0FC7-4B95-A869-5C765A08B448}"/>
    <cellStyle name="Обычный 17" xfId="123" xr:uid="{D1AC0071-D118-4236-B47A-BBD875529028}"/>
    <cellStyle name="Обычный 18" xfId="128" xr:uid="{01D96681-6139-437A-9AA9-EE3A85BC5D04}"/>
    <cellStyle name="Обычный 19" xfId="124" xr:uid="{01998A22-79FD-48D1-8ACF-6C305C24C51B}"/>
    <cellStyle name="Обычный 2" xfId="108" xr:uid="{44A9A4D2-72B3-4CBB-A2CA-CB98B95D5E2C}"/>
    <cellStyle name="Обычный 20" xfId="125" xr:uid="{B241A33C-D232-430D-B572-CAEABA5A2478}"/>
    <cellStyle name="Обычный 21" xfId="98" xr:uid="{0174F8B0-FB56-4B58-8AE8-FB6A04C469E6}"/>
    <cellStyle name="Обычный 22" xfId="102" xr:uid="{A1063D0A-7C4E-4084-9290-901786E3A615}"/>
    <cellStyle name="Обычный 23" xfId="132" xr:uid="{33C806EA-3D7C-4A5C-9253-21C7024C780C}"/>
    <cellStyle name="Обычный 24" xfId="130" xr:uid="{75B92B9F-958F-4398-92F9-08C1540706F2}"/>
    <cellStyle name="Обычный 25" xfId="129" xr:uid="{C71924DB-C4B7-42A5-B19C-0AE1A58EB99C}"/>
    <cellStyle name="Обычный 26" xfId="133" xr:uid="{C3D92BDE-EB35-4BDB-82AB-9B866635355F}"/>
    <cellStyle name="Обычный 27" xfId="134" xr:uid="{A337811C-1B8E-4D1B-8D2B-9C69D80FCB34}"/>
    <cellStyle name="Обычный 28" xfId="135" xr:uid="{BD03AFAB-33BE-4E8B-A346-534CC6BAC1F7}"/>
    <cellStyle name="Обычный 29" xfId="131" xr:uid="{251F7458-0533-43A8-AEF5-74AF3D6062D9}"/>
    <cellStyle name="Обычный 3" xfId="115" xr:uid="{5C074D53-F29C-476A-A22B-98C6D48A3814}"/>
    <cellStyle name="Обычный 30" xfId="90" xr:uid="{1A5086D0-08CD-41E8-A732-F16A7BA1CD00}"/>
    <cellStyle name="Обычный 31" xfId="97" xr:uid="{D6D7E386-2926-4164-A928-2D8505D007FE}"/>
    <cellStyle name="Обычный 32" xfId="137" xr:uid="{EAB8F5AE-B2FB-42BC-9DA2-42348C9D7512}"/>
    <cellStyle name="Обычный 33" xfId="95" xr:uid="{D4BC89A6-8553-48FA-A847-6EA71377C459}"/>
    <cellStyle name="Обычный 34" xfId="138" xr:uid="{E22B84F2-BA64-4BE5-8921-072B16BA5F7E}"/>
    <cellStyle name="Обычный 35" xfId="91" xr:uid="{07998AA2-E6D6-4C58-A3FD-27E5354E3D66}"/>
    <cellStyle name="Обычный 36" xfId="136" xr:uid="{D1A1BE23-82AE-424C-925C-4508C4A93E57}"/>
    <cellStyle name="Обычный 37" xfId="139" xr:uid="{9E603876-9657-4B06-9623-2587B89B0D16}"/>
    <cellStyle name="Обычный 38" xfId="116" xr:uid="{9C22BBFD-909D-4877-AA9B-D2A4B7E5441C}"/>
    <cellStyle name="Обычный 39" xfId="96" xr:uid="{1356072E-5605-4B39-917C-CB55A67A9286}"/>
    <cellStyle name="Обычный 4" xfId="110" xr:uid="{EA97CC3A-9342-42C6-8A04-EDFA1E305AEF}"/>
    <cellStyle name="Обычный 40" xfId="140" xr:uid="{B516EDCF-C3BA-491D-946A-85FDE2154E7D}"/>
    <cellStyle name="Обычный 41" xfId="84" xr:uid="{B062E7F7-3D7E-441C-9533-794A17D31FD6}"/>
    <cellStyle name="Обычный 42" xfId="86" xr:uid="{1EBBBDEA-7C43-455B-8574-30A8DF3D1192}"/>
    <cellStyle name="Обычный 43" xfId="144" xr:uid="{5430C150-8388-4D50-B8CA-17DAB2EE7814}"/>
    <cellStyle name="Обычный 44" xfId="141" xr:uid="{7479DB22-F9D3-45CD-A22F-191D9884722F}"/>
    <cellStyle name="Обычный 45" xfId="146" xr:uid="{630EA217-0592-4758-A05B-D30ED3A27175}"/>
    <cellStyle name="Обычный 46" xfId="142" xr:uid="{7A2CFCA9-722A-4638-B502-4A2EFC5E9328}"/>
    <cellStyle name="Обычный 47" xfId="145" xr:uid="{3AE8FAA2-C8C3-44BB-A0BB-86B504801371}"/>
    <cellStyle name="Обычный 48" xfId="147" xr:uid="{2344B56F-18F1-4A88-A967-E4416B85F4BF}"/>
    <cellStyle name="Обычный 49" xfId="85" xr:uid="{D992C2A5-FF22-4341-9395-97182A3ABA37}"/>
    <cellStyle name="Обычный 5" xfId="118" xr:uid="{89A72C03-F52D-4118-AD34-43443601668C}"/>
    <cellStyle name="Обычный 50" xfId="143" xr:uid="{97AE5A99-D3DF-46D4-AA8F-3D05154A8042}"/>
    <cellStyle name="Обычный 51" xfId="78" xr:uid="{95C5718A-A27C-4DF5-B18A-2E9E86BD9F84}"/>
    <cellStyle name="Обычный 52" xfId="79" xr:uid="{7C00C4E2-BBA1-4ED6-B6E5-8B8FC4B8C077}"/>
    <cellStyle name="Обычный 53" xfId="151" xr:uid="{9DEBAD32-9070-4E57-AF12-5CAF8B320013}"/>
    <cellStyle name="Обычный 54" xfId="83" xr:uid="{B9D9B383-6C8E-468B-AD76-F96648CD8D7C}"/>
    <cellStyle name="Обычный 55" xfId="148" xr:uid="{083C4A84-CADE-4ACA-B400-90C58CA890BA}"/>
    <cellStyle name="Обычный 56" xfId="150" xr:uid="{B0EA5097-7E71-4253-BEB8-46BF1A1AFB3D}"/>
    <cellStyle name="Обычный 57" xfId="149" xr:uid="{31315F97-FF2E-4719-BDAB-B633E4F0F820}"/>
    <cellStyle name="Обычный 58" xfId="71" xr:uid="{E30EE2DA-1A1A-4ADD-8815-5912969060CB}"/>
    <cellStyle name="Обычный 59" xfId="73" xr:uid="{F65AFAA7-CAC5-4EB1-8919-6E049341B67A}"/>
    <cellStyle name="Обычный 6" xfId="114" xr:uid="{12C09294-1A5F-4A05-A366-F9EAC045D66E}"/>
    <cellStyle name="Обычный 60" xfId="153" xr:uid="{F5B68543-3585-46BC-8007-F4523CF34F92}"/>
    <cellStyle name="Обычный 61" xfId="77" xr:uid="{F7691D60-7308-417B-A89C-383805579777}"/>
    <cellStyle name="Обычный 62" xfId="152" xr:uid="{0282D40C-9722-42DD-B873-C48720AC5BB4}"/>
    <cellStyle name="Обычный 63" xfId="154" xr:uid="{42B31617-CE30-4BC9-B0BE-C9F2254E9950}"/>
    <cellStyle name="Обычный 64" xfId="156" xr:uid="{11D4FD4E-FAAD-4817-84FB-3B8B2B652405}"/>
    <cellStyle name="Обычный 65" xfId="155" xr:uid="{51F4D7BE-4E69-4631-9422-662E7CF66127}"/>
    <cellStyle name="Обычный 66" xfId="72" xr:uid="{E71CF7E7-2A36-48C8-AC78-2B5971FA8F53}"/>
    <cellStyle name="Обычный 67" xfId="66" xr:uid="{C7FE8631-2346-4926-B093-F516213382CB}"/>
    <cellStyle name="Обычный 68" xfId="70" xr:uid="{324A2A3E-7B7E-4428-8714-7E5D7A62710F}"/>
    <cellStyle name="Обычный 69" xfId="158" xr:uid="{AACCE8DC-D47B-41D7-9661-655FB62DEDED}"/>
    <cellStyle name="Обычный 7" xfId="119" xr:uid="{286C6878-152D-4266-93DF-0CE4F99818BE}"/>
    <cellStyle name="Обычный 70" xfId="157" xr:uid="{0EA9A9A1-DBF6-4325-ACCC-FB038FB74CD2}"/>
    <cellStyle name="Обычный 71" xfId="159" xr:uid="{2EBA5DD6-00E3-41AE-848D-828DAD43ACC5}"/>
    <cellStyle name="Обычный 72" xfId="160" xr:uid="{36E7F3D7-19A3-4954-870F-39D5C4475867}"/>
    <cellStyle name="Обычный 73" xfId="60" xr:uid="{4CB469DF-2F50-4400-955B-EE4D113BF4F6}"/>
    <cellStyle name="Обычный 74" xfId="61" xr:uid="{2263D881-8517-4C62-952C-C0F4BEDA659B}"/>
    <cellStyle name="Обычный 75" xfId="162" xr:uid="{68A324CD-310C-4BCB-82A3-2BF552EE4782}"/>
    <cellStyle name="Обычный 76" xfId="62" xr:uid="{E87CD2D2-1FC0-4516-930E-9C8F5FC72128}"/>
    <cellStyle name="Обычный 77" xfId="161" xr:uid="{90FC5C44-DED4-4E53-AA74-55C185459F5C}"/>
    <cellStyle name="Обычный 78" xfId="163" xr:uid="{112D1689-A99B-48C6-9BFB-575CDA0F4198}"/>
    <cellStyle name="Обычный 79" xfId="54" xr:uid="{2D7910A2-3748-44DA-A5D5-7806BA75B368}"/>
    <cellStyle name="Обычный 8" xfId="117" xr:uid="{6A4B56DB-1810-4E77-AAFC-08B299CCCFBB}"/>
    <cellStyle name="Обычный 80" xfId="56" xr:uid="{1A4C5331-053D-4DE0-B8CC-76564576D505}"/>
    <cellStyle name="Обычный 81" xfId="165" xr:uid="{3BDF2A18-780F-46AB-9ED2-1A3A40AB0DA8}"/>
    <cellStyle name="Обычный 82" xfId="55" xr:uid="{638EA37D-C6BC-4D23-BBC1-51E31C076020}"/>
    <cellStyle name="Обычный 83" xfId="167" xr:uid="{3EFC58EC-E55E-45C4-8B0F-B8145A5C1750}"/>
    <cellStyle name="Обычный 84" xfId="164" xr:uid="{A1AB4936-2888-4576-BE54-8F4A0356D2C3}"/>
    <cellStyle name="Обычный 85" xfId="166" xr:uid="{CDB127E8-3B31-49ED-83DC-D06395B72003}"/>
    <cellStyle name="Обычный 86" xfId="50" xr:uid="{1CE98E14-08CE-474B-970F-C516C1FA3E49}"/>
    <cellStyle name="Обычный 87" xfId="168" xr:uid="{6E00792B-A650-4218-A6A3-487B174CF228}"/>
    <cellStyle name="Обычный 88" xfId="173" xr:uid="{0DA433F5-0681-438D-81B6-00FE2048734F}"/>
    <cellStyle name="Обычный 89" xfId="169" xr:uid="{CDCDB35A-2D1D-4581-8112-9CEE3502328B}"/>
    <cellStyle name="Обычный 9" xfId="120" xr:uid="{610B1C1A-2894-4613-ADD5-14B02C8F8486}"/>
    <cellStyle name="Обычный 90" xfId="171" xr:uid="{6EE85CC3-B2E1-4D0F-A0E2-05D67EF286EA}"/>
    <cellStyle name="Обычный 91" xfId="174" xr:uid="{7B5BF6DF-CC5C-4D7C-9B48-F4C9EB0D9CA0}"/>
    <cellStyle name="Обычный 92" xfId="170" xr:uid="{6A8AF6E4-B961-4646-A6F0-16051C1718E3}"/>
    <cellStyle name="Обычный 93" xfId="175" xr:uid="{19576FC2-5CC3-4BC7-AB96-2EF4586C0889}"/>
    <cellStyle name="Обычный 94" xfId="172" xr:uid="{C5B71C18-E78E-4A21-9BA6-68820CCED5C0}"/>
    <cellStyle name="Обычный 95" xfId="45" xr:uid="{BF55371F-8246-4FC6-8274-DFF96D41A163}"/>
    <cellStyle name="Обычный 96" xfId="46" xr:uid="{EBAEFFC3-29DE-4AD5-9905-0BE363A23FAE}"/>
    <cellStyle name="Обычный 97" xfId="177" xr:uid="{A272B550-DEE1-40E8-8136-3B7D165637F0}"/>
    <cellStyle name="Обычный 98" xfId="176" xr:uid="{709B9BF2-0C63-4F22-B93A-C33C59F66464}"/>
    <cellStyle name="Обычный 99" xfId="178" xr:uid="{C0475ABF-608C-429E-81C6-D863F24E9CBB}"/>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152"/>
  <sheetViews>
    <sheetView showGridLines="0" tabSelected="1" zoomScaleNormal="100" zoomScaleSheetLayoutView="100" workbookViewId="0">
      <pane ySplit="9" topLeftCell="A96" activePane="bottomLeft" state="frozen"/>
      <selection pane="bottomLeft" activeCell="A7" sqref="A7:G7"/>
    </sheetView>
  </sheetViews>
  <sheetFormatPr defaultRowHeight="15" outlineLevelRow="5" x14ac:dyDescent="0.25"/>
  <cols>
    <col min="1" max="1" width="44.85546875" style="1" customWidth="1"/>
    <col min="2" max="4" width="7.7109375" style="1" customWidth="1"/>
    <col min="5" max="5" width="10.7109375" style="1" customWidth="1"/>
    <col min="6" max="6" width="7.7109375" style="1" customWidth="1"/>
    <col min="7" max="7" width="14.140625" style="1" customWidth="1"/>
    <col min="8" max="8" width="9.140625" style="1" customWidth="1"/>
    <col min="9" max="16384" width="9.140625" style="1"/>
  </cols>
  <sheetData>
    <row r="1" spans="1:8" x14ac:dyDescent="0.25">
      <c r="A1" s="5" t="s">
        <v>123</v>
      </c>
      <c r="B1" s="5"/>
      <c r="C1" s="5"/>
      <c r="D1" s="5"/>
      <c r="E1" s="5"/>
      <c r="F1" s="5"/>
      <c r="G1" s="5"/>
      <c r="H1" s="9"/>
    </row>
    <row r="2" spans="1:8" ht="15" customHeight="1" x14ac:dyDescent="0.25">
      <c r="A2" s="5" t="s">
        <v>124</v>
      </c>
      <c r="B2" s="5"/>
      <c r="C2" s="5"/>
      <c r="D2" s="5"/>
      <c r="E2" s="5"/>
      <c r="F2" s="5"/>
      <c r="G2" s="5"/>
      <c r="H2" s="9"/>
    </row>
    <row r="3" spans="1:8" ht="15" customHeight="1" x14ac:dyDescent="0.25">
      <c r="A3" s="5" t="s">
        <v>125</v>
      </c>
      <c r="B3" s="5"/>
      <c r="C3" s="5"/>
      <c r="D3" s="5"/>
      <c r="E3" s="5"/>
      <c r="F3" s="5"/>
      <c r="G3" s="5"/>
      <c r="H3" s="9"/>
    </row>
    <row r="4" spans="1:8" ht="15" customHeight="1" x14ac:dyDescent="0.25">
      <c r="A4" s="5" t="s">
        <v>126</v>
      </c>
      <c r="B4" s="5"/>
      <c r="C4" s="5"/>
      <c r="D4" s="5"/>
      <c r="E4" s="5"/>
      <c r="F4" s="5"/>
      <c r="G4" s="5"/>
      <c r="H4" s="9"/>
    </row>
    <row r="5" spans="1:8" x14ac:dyDescent="0.25">
      <c r="A5" s="5" t="s">
        <v>148</v>
      </c>
      <c r="B5" s="5"/>
      <c r="C5" s="5"/>
      <c r="D5" s="5"/>
      <c r="E5" s="5"/>
      <c r="F5" s="5"/>
      <c r="G5" s="5"/>
      <c r="H5" s="9"/>
    </row>
    <row r="6" spans="1:8" x14ac:dyDescent="0.25">
      <c r="A6" s="8"/>
      <c r="B6" s="8"/>
      <c r="C6" s="13"/>
      <c r="D6" s="8"/>
      <c r="E6" s="8"/>
      <c r="F6" s="8"/>
      <c r="G6" s="8"/>
      <c r="H6" s="8"/>
    </row>
    <row r="7" spans="1:8" ht="64.5" customHeight="1" x14ac:dyDescent="0.3">
      <c r="A7" s="7" t="s">
        <v>146</v>
      </c>
      <c r="B7" s="7"/>
      <c r="C7" s="7"/>
      <c r="D7" s="7"/>
      <c r="E7" s="7"/>
      <c r="F7" s="7"/>
      <c r="G7" s="7"/>
      <c r="H7" s="12"/>
    </row>
    <row r="8" spans="1:8" x14ac:dyDescent="0.25">
      <c r="A8" s="6"/>
      <c r="B8" s="6"/>
      <c r="C8" s="6"/>
      <c r="D8" s="6"/>
      <c r="E8" s="6"/>
      <c r="F8" s="6"/>
      <c r="G8" s="6"/>
      <c r="H8" s="6"/>
    </row>
    <row r="9" spans="1:8" x14ac:dyDescent="0.25">
      <c r="A9" s="10" t="s">
        <v>127</v>
      </c>
      <c r="B9" s="10"/>
      <c r="C9" s="10"/>
      <c r="D9" s="10"/>
      <c r="E9" s="10"/>
      <c r="F9" s="10"/>
      <c r="G9" s="10"/>
      <c r="H9" s="11"/>
    </row>
    <row r="10" spans="1:8" ht="50.25" customHeight="1" x14ac:dyDescent="0.25">
      <c r="A10" s="21" t="s">
        <v>128</v>
      </c>
      <c r="B10" s="19" t="s">
        <v>129</v>
      </c>
      <c r="C10" s="19" t="s">
        <v>130</v>
      </c>
      <c r="D10" s="19" t="s">
        <v>131</v>
      </c>
      <c r="E10" s="19" t="s">
        <v>132</v>
      </c>
      <c r="F10" s="19" t="s">
        <v>133</v>
      </c>
      <c r="G10" s="19" t="s">
        <v>147</v>
      </c>
      <c r="H10" s="2"/>
    </row>
    <row r="11" spans="1:8" ht="28.5" x14ac:dyDescent="0.25">
      <c r="A11" s="20" t="s">
        <v>0</v>
      </c>
      <c r="B11" s="17" t="s">
        <v>1</v>
      </c>
      <c r="C11" s="17"/>
      <c r="D11" s="17"/>
      <c r="E11" s="17"/>
      <c r="F11" s="17"/>
      <c r="G11" s="18">
        <f>G12+G44+G49+G76+G128+G136+G145</f>
        <v>104977087.23999999</v>
      </c>
      <c r="H11" s="2"/>
    </row>
    <row r="12" spans="1:8" outlineLevel="1" x14ac:dyDescent="0.25">
      <c r="A12" s="15" t="s">
        <v>2</v>
      </c>
      <c r="B12" s="16" t="s">
        <v>1</v>
      </c>
      <c r="C12" s="16" t="s">
        <v>134</v>
      </c>
      <c r="D12" s="16"/>
      <c r="E12" s="16"/>
      <c r="F12" s="16"/>
      <c r="G12" s="22">
        <f>G13+G17+G25</f>
        <v>395860.67</v>
      </c>
      <c r="H12" s="2"/>
    </row>
    <row r="13" spans="1:8" ht="62.25" customHeight="1" outlineLevel="2" x14ac:dyDescent="0.25">
      <c r="A13" s="15" t="s">
        <v>3</v>
      </c>
      <c r="B13" s="16" t="s">
        <v>1</v>
      </c>
      <c r="C13" s="16" t="s">
        <v>134</v>
      </c>
      <c r="D13" s="16" t="s">
        <v>135</v>
      </c>
      <c r="E13" s="16"/>
      <c r="F13" s="16"/>
      <c r="G13" s="22">
        <f>G14</f>
        <v>200</v>
      </c>
      <c r="H13" s="2"/>
    </row>
    <row r="14" spans="1:8" ht="195" outlineLevel="3" x14ac:dyDescent="0.25">
      <c r="A14" s="15" t="s">
        <v>4</v>
      </c>
      <c r="B14" s="16" t="s">
        <v>1</v>
      </c>
      <c r="C14" s="16" t="s">
        <v>134</v>
      </c>
      <c r="D14" s="16" t="s">
        <v>135</v>
      </c>
      <c r="E14" s="16" t="s">
        <v>5</v>
      </c>
      <c r="F14" s="16"/>
      <c r="G14" s="22">
        <f>G15</f>
        <v>200</v>
      </c>
      <c r="H14" s="2"/>
    </row>
    <row r="15" spans="1:8" ht="45" outlineLevel="4" x14ac:dyDescent="0.25">
      <c r="A15" s="15" t="s">
        <v>6</v>
      </c>
      <c r="B15" s="16" t="s">
        <v>1</v>
      </c>
      <c r="C15" s="16" t="s">
        <v>134</v>
      </c>
      <c r="D15" s="16" t="s">
        <v>135</v>
      </c>
      <c r="E15" s="16" t="s">
        <v>5</v>
      </c>
      <c r="F15" s="16" t="s">
        <v>7</v>
      </c>
      <c r="G15" s="22">
        <f>G16</f>
        <v>200</v>
      </c>
      <c r="H15" s="2"/>
    </row>
    <row r="16" spans="1:8" ht="45" outlineLevel="5" x14ac:dyDescent="0.25">
      <c r="A16" s="15" t="s">
        <v>8</v>
      </c>
      <c r="B16" s="16" t="s">
        <v>1</v>
      </c>
      <c r="C16" s="16" t="s">
        <v>134</v>
      </c>
      <c r="D16" s="16" t="s">
        <v>135</v>
      </c>
      <c r="E16" s="16" t="s">
        <v>5</v>
      </c>
      <c r="F16" s="16" t="s">
        <v>9</v>
      </c>
      <c r="G16" s="22">
        <v>200</v>
      </c>
      <c r="H16" s="2"/>
    </row>
    <row r="17" spans="1:8" ht="45" outlineLevel="2" x14ac:dyDescent="0.25">
      <c r="A17" s="15" t="s">
        <v>10</v>
      </c>
      <c r="B17" s="16" t="s">
        <v>1</v>
      </c>
      <c r="C17" s="16" t="s">
        <v>134</v>
      </c>
      <c r="D17" s="16" t="s">
        <v>136</v>
      </c>
      <c r="E17" s="16"/>
      <c r="F17" s="16"/>
      <c r="G17" s="22">
        <f>G18</f>
        <v>86365.99</v>
      </c>
      <c r="H17" s="2"/>
    </row>
    <row r="18" spans="1:8" ht="93.75" customHeight="1" outlineLevel="3" x14ac:dyDescent="0.25">
      <c r="A18" s="15" t="s">
        <v>11</v>
      </c>
      <c r="B18" s="16" t="s">
        <v>1</v>
      </c>
      <c r="C18" s="16" t="s">
        <v>134</v>
      </c>
      <c r="D18" s="16" t="s">
        <v>136</v>
      </c>
      <c r="E18" s="16" t="s">
        <v>12</v>
      </c>
      <c r="F18" s="16"/>
      <c r="G18" s="22">
        <f>G19</f>
        <v>86365.99</v>
      </c>
      <c r="H18" s="2"/>
    </row>
    <row r="19" spans="1:8" outlineLevel="4" x14ac:dyDescent="0.25">
      <c r="A19" s="15" t="s">
        <v>13</v>
      </c>
      <c r="B19" s="16" t="s">
        <v>1</v>
      </c>
      <c r="C19" s="16" t="s">
        <v>134</v>
      </c>
      <c r="D19" s="16" t="s">
        <v>136</v>
      </c>
      <c r="E19" s="16" t="s">
        <v>12</v>
      </c>
      <c r="F19" s="16" t="s">
        <v>14</v>
      </c>
      <c r="G19" s="22">
        <f>G20</f>
        <v>86365.99</v>
      </c>
      <c r="H19" s="2"/>
    </row>
    <row r="20" spans="1:8" ht="18.75" customHeight="1" outlineLevel="5" x14ac:dyDescent="0.25">
      <c r="A20" s="15" t="s">
        <v>15</v>
      </c>
      <c r="B20" s="16" t="s">
        <v>1</v>
      </c>
      <c r="C20" s="16" t="s">
        <v>134</v>
      </c>
      <c r="D20" s="16" t="s">
        <v>136</v>
      </c>
      <c r="E20" s="16" t="s">
        <v>12</v>
      </c>
      <c r="F20" s="16" t="s">
        <v>16</v>
      </c>
      <c r="G20" s="22">
        <v>86365.99</v>
      </c>
      <c r="H20" s="2"/>
    </row>
    <row r="21" spans="1:8" hidden="1" outlineLevel="2" x14ac:dyDescent="0.25">
      <c r="A21" s="15" t="s">
        <v>17</v>
      </c>
      <c r="B21" s="16" t="s">
        <v>1</v>
      </c>
      <c r="C21" s="16" t="s">
        <v>134</v>
      </c>
      <c r="D21" s="16" t="s">
        <v>137</v>
      </c>
      <c r="E21" s="16"/>
      <c r="F21" s="16"/>
      <c r="G21" s="22"/>
      <c r="H21" s="2"/>
    </row>
    <row r="22" spans="1:8" hidden="1" outlineLevel="3" x14ac:dyDescent="0.25">
      <c r="A22" s="15" t="s">
        <v>18</v>
      </c>
      <c r="B22" s="16" t="s">
        <v>1</v>
      </c>
      <c r="C22" s="16" t="s">
        <v>134</v>
      </c>
      <c r="D22" s="16" t="s">
        <v>137</v>
      </c>
      <c r="E22" s="16" t="s">
        <v>19</v>
      </c>
      <c r="F22" s="16"/>
      <c r="G22" s="22"/>
      <c r="H22" s="2"/>
    </row>
    <row r="23" spans="1:8" hidden="1" outlineLevel="4" x14ac:dyDescent="0.25">
      <c r="A23" s="15" t="s">
        <v>20</v>
      </c>
      <c r="B23" s="16" t="s">
        <v>1</v>
      </c>
      <c r="C23" s="16" t="s">
        <v>134</v>
      </c>
      <c r="D23" s="16" t="s">
        <v>137</v>
      </c>
      <c r="E23" s="16" t="s">
        <v>19</v>
      </c>
      <c r="F23" s="16" t="s">
        <v>21</v>
      </c>
      <c r="G23" s="22"/>
      <c r="H23" s="2"/>
    </row>
    <row r="24" spans="1:8" hidden="1" outlineLevel="5" x14ac:dyDescent="0.25">
      <c r="A24" s="15" t="s">
        <v>22</v>
      </c>
      <c r="B24" s="16" t="s">
        <v>1</v>
      </c>
      <c r="C24" s="16" t="s">
        <v>134</v>
      </c>
      <c r="D24" s="16" t="s">
        <v>137</v>
      </c>
      <c r="E24" s="16" t="s">
        <v>19</v>
      </c>
      <c r="F24" s="16" t="s">
        <v>23</v>
      </c>
      <c r="G24" s="22"/>
      <c r="H24" s="2"/>
    </row>
    <row r="25" spans="1:8" ht="20.25" customHeight="1" outlineLevel="2" collapsed="1" x14ac:dyDescent="0.25">
      <c r="A25" s="15" t="s">
        <v>24</v>
      </c>
      <c r="B25" s="16" t="s">
        <v>1</v>
      </c>
      <c r="C25" s="16" t="s">
        <v>134</v>
      </c>
      <c r="D25" s="16" t="s">
        <v>138</v>
      </c>
      <c r="E25" s="16"/>
      <c r="F25" s="16"/>
      <c r="G25" s="22">
        <f>G26+G29+G35+G38+G41</f>
        <v>309294.68</v>
      </c>
      <c r="H25" s="2"/>
    </row>
    <row r="26" spans="1:8" ht="30" outlineLevel="3" x14ac:dyDescent="0.25">
      <c r="A26" s="15" t="s">
        <v>25</v>
      </c>
      <c r="B26" s="16" t="s">
        <v>1</v>
      </c>
      <c r="C26" s="16" t="s">
        <v>134</v>
      </c>
      <c r="D26" s="16" t="s">
        <v>138</v>
      </c>
      <c r="E26" s="16" t="s">
        <v>26</v>
      </c>
      <c r="F26" s="16"/>
      <c r="G26" s="22">
        <f>G27</f>
        <v>58079.15</v>
      </c>
      <c r="H26" s="2"/>
    </row>
    <row r="27" spans="1:8" ht="45" outlineLevel="4" x14ac:dyDescent="0.25">
      <c r="A27" s="15" t="s">
        <v>6</v>
      </c>
      <c r="B27" s="16" t="s">
        <v>1</v>
      </c>
      <c r="C27" s="16" t="s">
        <v>134</v>
      </c>
      <c r="D27" s="16" t="s">
        <v>138</v>
      </c>
      <c r="E27" s="16" t="s">
        <v>26</v>
      </c>
      <c r="F27" s="16" t="s">
        <v>7</v>
      </c>
      <c r="G27" s="22">
        <f>G28</f>
        <v>58079.15</v>
      </c>
      <c r="H27" s="2"/>
    </row>
    <row r="28" spans="1:8" ht="45" outlineLevel="5" x14ac:dyDescent="0.25">
      <c r="A28" s="15" t="s">
        <v>8</v>
      </c>
      <c r="B28" s="16" t="s">
        <v>1</v>
      </c>
      <c r="C28" s="16" t="s">
        <v>134</v>
      </c>
      <c r="D28" s="16" t="s">
        <v>138</v>
      </c>
      <c r="E28" s="16" t="s">
        <v>26</v>
      </c>
      <c r="F28" s="16" t="s">
        <v>9</v>
      </c>
      <c r="G28" s="22">
        <v>58079.15</v>
      </c>
      <c r="H28" s="2"/>
    </row>
    <row r="29" spans="1:8" ht="45" outlineLevel="3" x14ac:dyDescent="0.25">
      <c r="A29" s="15" t="s">
        <v>27</v>
      </c>
      <c r="B29" s="16" t="s">
        <v>1</v>
      </c>
      <c r="C29" s="16" t="s">
        <v>134</v>
      </c>
      <c r="D29" s="16" t="s">
        <v>138</v>
      </c>
      <c r="E29" s="16" t="s">
        <v>28</v>
      </c>
      <c r="F29" s="16"/>
      <c r="G29" s="22">
        <f>G30</f>
        <v>148144.32999999999</v>
      </c>
      <c r="H29" s="2"/>
    </row>
    <row r="30" spans="1:8" ht="45" outlineLevel="4" x14ac:dyDescent="0.25">
      <c r="A30" s="15" t="s">
        <v>6</v>
      </c>
      <c r="B30" s="16" t="s">
        <v>1</v>
      </c>
      <c r="C30" s="16" t="s">
        <v>134</v>
      </c>
      <c r="D30" s="16" t="s">
        <v>138</v>
      </c>
      <c r="E30" s="16" t="s">
        <v>28</v>
      </c>
      <c r="F30" s="16" t="s">
        <v>7</v>
      </c>
      <c r="G30" s="22">
        <f>G31</f>
        <v>148144.32999999999</v>
      </c>
      <c r="H30" s="2"/>
    </row>
    <row r="31" spans="1:8" ht="45" outlineLevel="5" x14ac:dyDescent="0.25">
      <c r="A31" s="15" t="s">
        <v>8</v>
      </c>
      <c r="B31" s="16" t="s">
        <v>1</v>
      </c>
      <c r="C31" s="16" t="s">
        <v>134</v>
      </c>
      <c r="D31" s="16" t="s">
        <v>138</v>
      </c>
      <c r="E31" s="16" t="s">
        <v>28</v>
      </c>
      <c r="F31" s="16" t="s">
        <v>9</v>
      </c>
      <c r="G31" s="22">
        <v>148144.32999999999</v>
      </c>
      <c r="H31" s="2"/>
    </row>
    <row r="32" spans="1:8" hidden="1" outlineLevel="3" x14ac:dyDescent="0.25">
      <c r="A32" s="15" t="s">
        <v>29</v>
      </c>
      <c r="B32" s="16" t="s">
        <v>1</v>
      </c>
      <c r="C32" s="16" t="s">
        <v>134</v>
      </c>
      <c r="D32" s="16" t="s">
        <v>138</v>
      </c>
      <c r="E32" s="16" t="s">
        <v>30</v>
      </c>
      <c r="F32" s="16"/>
      <c r="G32" s="22"/>
      <c r="H32" s="2"/>
    </row>
    <row r="33" spans="1:8" hidden="1" outlineLevel="4" x14ac:dyDescent="0.25">
      <c r="A33" s="15" t="s">
        <v>20</v>
      </c>
      <c r="B33" s="16" t="s">
        <v>1</v>
      </c>
      <c r="C33" s="16" t="s">
        <v>134</v>
      </c>
      <c r="D33" s="16" t="s">
        <v>138</v>
      </c>
      <c r="E33" s="16" t="s">
        <v>30</v>
      </c>
      <c r="F33" s="16" t="s">
        <v>21</v>
      </c>
      <c r="G33" s="22"/>
      <c r="H33" s="2"/>
    </row>
    <row r="34" spans="1:8" hidden="1" outlineLevel="5" x14ac:dyDescent="0.25">
      <c r="A34" s="15" t="s">
        <v>22</v>
      </c>
      <c r="B34" s="16" t="s">
        <v>1</v>
      </c>
      <c r="C34" s="16" t="s">
        <v>134</v>
      </c>
      <c r="D34" s="16" t="s">
        <v>138</v>
      </c>
      <c r="E34" s="16" t="s">
        <v>30</v>
      </c>
      <c r="F34" s="16" t="s">
        <v>23</v>
      </c>
      <c r="G34" s="22"/>
      <c r="H34" s="2"/>
    </row>
    <row r="35" spans="1:8" ht="45" outlineLevel="3" collapsed="1" x14ac:dyDescent="0.25">
      <c r="A35" s="15" t="s">
        <v>31</v>
      </c>
      <c r="B35" s="16" t="s">
        <v>1</v>
      </c>
      <c r="C35" s="16" t="s">
        <v>134</v>
      </c>
      <c r="D35" s="16" t="s">
        <v>138</v>
      </c>
      <c r="E35" s="16" t="s">
        <v>32</v>
      </c>
      <c r="F35" s="16"/>
      <c r="G35" s="22">
        <f>G36</f>
        <v>86031.2</v>
      </c>
      <c r="H35" s="2"/>
    </row>
    <row r="36" spans="1:8" ht="45" outlineLevel="4" x14ac:dyDescent="0.25">
      <c r="A36" s="15" t="s">
        <v>6</v>
      </c>
      <c r="B36" s="16" t="s">
        <v>1</v>
      </c>
      <c r="C36" s="16" t="s">
        <v>134</v>
      </c>
      <c r="D36" s="16" t="s">
        <v>138</v>
      </c>
      <c r="E36" s="16" t="s">
        <v>32</v>
      </c>
      <c r="F36" s="16" t="s">
        <v>7</v>
      </c>
      <c r="G36" s="22">
        <f>G37</f>
        <v>86031.2</v>
      </c>
      <c r="H36" s="2"/>
    </row>
    <row r="37" spans="1:8" ht="45" outlineLevel="5" x14ac:dyDescent="0.25">
      <c r="A37" s="15" t="s">
        <v>8</v>
      </c>
      <c r="B37" s="16" t="s">
        <v>1</v>
      </c>
      <c r="C37" s="16" t="s">
        <v>134</v>
      </c>
      <c r="D37" s="16" t="s">
        <v>138</v>
      </c>
      <c r="E37" s="16" t="s">
        <v>32</v>
      </c>
      <c r="F37" s="16" t="s">
        <v>9</v>
      </c>
      <c r="G37" s="22">
        <v>86031.2</v>
      </c>
      <c r="H37" s="2"/>
    </row>
    <row r="38" spans="1:8" ht="30" outlineLevel="3" x14ac:dyDescent="0.25">
      <c r="A38" s="15" t="s">
        <v>33</v>
      </c>
      <c r="B38" s="16" t="s">
        <v>1</v>
      </c>
      <c r="C38" s="16" t="s">
        <v>134</v>
      </c>
      <c r="D38" s="16" t="s">
        <v>138</v>
      </c>
      <c r="E38" s="16" t="s">
        <v>34</v>
      </c>
      <c r="F38" s="16"/>
      <c r="G38" s="22">
        <f>G39</f>
        <v>5040</v>
      </c>
      <c r="H38" s="2"/>
    </row>
    <row r="39" spans="1:8" ht="45" outlineLevel="4" x14ac:dyDescent="0.25">
      <c r="A39" s="15" t="s">
        <v>6</v>
      </c>
      <c r="B39" s="16" t="s">
        <v>1</v>
      </c>
      <c r="C39" s="16" t="s">
        <v>134</v>
      </c>
      <c r="D39" s="16" t="s">
        <v>138</v>
      </c>
      <c r="E39" s="16" t="s">
        <v>34</v>
      </c>
      <c r="F39" s="16" t="s">
        <v>7</v>
      </c>
      <c r="G39" s="22">
        <f>G40</f>
        <v>5040</v>
      </c>
      <c r="H39" s="2"/>
    </row>
    <row r="40" spans="1:8" ht="45" outlineLevel="5" x14ac:dyDescent="0.25">
      <c r="A40" s="15" t="s">
        <v>8</v>
      </c>
      <c r="B40" s="16" t="s">
        <v>1</v>
      </c>
      <c r="C40" s="16" t="s">
        <v>134</v>
      </c>
      <c r="D40" s="16" t="s">
        <v>138</v>
      </c>
      <c r="E40" s="16" t="s">
        <v>34</v>
      </c>
      <c r="F40" s="16" t="s">
        <v>9</v>
      </c>
      <c r="G40" s="22">
        <v>5040</v>
      </c>
      <c r="H40" s="2"/>
    </row>
    <row r="41" spans="1:8" ht="30" outlineLevel="3" x14ac:dyDescent="0.25">
      <c r="A41" s="15" t="s">
        <v>35</v>
      </c>
      <c r="B41" s="16" t="s">
        <v>1</v>
      </c>
      <c r="C41" s="16" t="s">
        <v>134</v>
      </c>
      <c r="D41" s="16" t="s">
        <v>138</v>
      </c>
      <c r="E41" s="16" t="s">
        <v>36</v>
      </c>
      <c r="F41" s="16"/>
      <c r="G41" s="22">
        <f>G42</f>
        <v>12000</v>
      </c>
      <c r="H41" s="2"/>
    </row>
    <row r="42" spans="1:8" outlineLevel="4" x14ac:dyDescent="0.25">
      <c r="A42" s="15" t="s">
        <v>20</v>
      </c>
      <c r="B42" s="16" t="s">
        <v>1</v>
      </c>
      <c r="C42" s="16" t="s">
        <v>134</v>
      </c>
      <c r="D42" s="16" t="s">
        <v>138</v>
      </c>
      <c r="E42" s="16" t="s">
        <v>36</v>
      </c>
      <c r="F42" s="16" t="s">
        <v>21</v>
      </c>
      <c r="G42" s="22">
        <f>G43</f>
        <v>12000</v>
      </c>
      <c r="H42" s="2"/>
    </row>
    <row r="43" spans="1:8" ht="16.5" customHeight="1" outlineLevel="5" x14ac:dyDescent="0.25">
      <c r="A43" s="15" t="s">
        <v>37</v>
      </c>
      <c r="B43" s="16" t="s">
        <v>1</v>
      </c>
      <c r="C43" s="16" t="s">
        <v>134</v>
      </c>
      <c r="D43" s="16" t="s">
        <v>138</v>
      </c>
      <c r="E43" s="16" t="s">
        <v>36</v>
      </c>
      <c r="F43" s="16" t="s">
        <v>38</v>
      </c>
      <c r="G43" s="22">
        <v>12000</v>
      </c>
      <c r="H43" s="2"/>
    </row>
    <row r="44" spans="1:8" ht="31.5" customHeight="1" outlineLevel="1" x14ac:dyDescent="0.25">
      <c r="A44" s="15" t="s">
        <v>39</v>
      </c>
      <c r="B44" s="16" t="s">
        <v>1</v>
      </c>
      <c r="C44" s="16" t="s">
        <v>139</v>
      </c>
      <c r="D44" s="16"/>
      <c r="E44" s="16"/>
      <c r="F44" s="16"/>
      <c r="G44" s="22">
        <f>G45</f>
        <v>300000</v>
      </c>
      <c r="H44" s="2"/>
    </row>
    <row r="45" spans="1:8" ht="45.75" customHeight="1" outlineLevel="2" x14ac:dyDescent="0.25">
      <c r="A45" s="15" t="s">
        <v>40</v>
      </c>
      <c r="B45" s="16" t="s">
        <v>1</v>
      </c>
      <c r="C45" s="16" t="s">
        <v>139</v>
      </c>
      <c r="D45" s="16" t="s">
        <v>140</v>
      </c>
      <c r="E45" s="16"/>
      <c r="F45" s="16"/>
      <c r="G45" s="22">
        <f>G46</f>
        <v>300000</v>
      </c>
      <c r="H45" s="2"/>
    </row>
    <row r="46" spans="1:8" ht="30" outlineLevel="3" x14ac:dyDescent="0.25">
      <c r="A46" s="15" t="s">
        <v>41</v>
      </c>
      <c r="B46" s="16" t="s">
        <v>1</v>
      </c>
      <c r="C46" s="16" t="s">
        <v>139</v>
      </c>
      <c r="D46" s="16" t="s">
        <v>140</v>
      </c>
      <c r="E46" s="16" t="s">
        <v>42</v>
      </c>
      <c r="F46" s="16"/>
      <c r="G46" s="22">
        <f>G47</f>
        <v>300000</v>
      </c>
      <c r="H46" s="2"/>
    </row>
    <row r="47" spans="1:8" ht="45" outlineLevel="4" x14ac:dyDescent="0.25">
      <c r="A47" s="15" t="s">
        <v>6</v>
      </c>
      <c r="B47" s="16" t="s">
        <v>1</v>
      </c>
      <c r="C47" s="16" t="s">
        <v>139</v>
      </c>
      <c r="D47" s="16" t="s">
        <v>140</v>
      </c>
      <c r="E47" s="16" t="s">
        <v>42</v>
      </c>
      <c r="F47" s="16" t="s">
        <v>7</v>
      </c>
      <c r="G47" s="22">
        <f>G48</f>
        <v>300000</v>
      </c>
      <c r="H47" s="2"/>
    </row>
    <row r="48" spans="1:8" ht="45" outlineLevel="5" x14ac:dyDescent="0.25">
      <c r="A48" s="15" t="s">
        <v>8</v>
      </c>
      <c r="B48" s="16" t="s">
        <v>1</v>
      </c>
      <c r="C48" s="16" t="s">
        <v>139</v>
      </c>
      <c r="D48" s="16" t="s">
        <v>140</v>
      </c>
      <c r="E48" s="16" t="s">
        <v>42</v>
      </c>
      <c r="F48" s="16" t="s">
        <v>9</v>
      </c>
      <c r="G48" s="22">
        <v>300000</v>
      </c>
      <c r="H48" s="2"/>
    </row>
    <row r="49" spans="1:8" outlineLevel="1" x14ac:dyDescent="0.25">
      <c r="A49" s="15" t="s">
        <v>43</v>
      </c>
      <c r="B49" s="16" t="s">
        <v>1</v>
      </c>
      <c r="C49" s="16" t="s">
        <v>135</v>
      </c>
      <c r="D49" s="16"/>
      <c r="E49" s="16"/>
      <c r="F49" s="16"/>
      <c r="G49" s="22">
        <f>G54+G69</f>
        <v>22438076.909999996</v>
      </c>
      <c r="H49" s="2"/>
    </row>
    <row r="50" spans="1:8" hidden="1" outlineLevel="2" x14ac:dyDescent="0.25">
      <c r="A50" s="15" t="s">
        <v>44</v>
      </c>
      <c r="B50" s="16" t="s">
        <v>1</v>
      </c>
      <c r="C50" s="16" t="s">
        <v>135</v>
      </c>
      <c r="D50" s="16" t="s">
        <v>136</v>
      </c>
      <c r="E50" s="16"/>
      <c r="F50" s="16"/>
      <c r="G50" s="22"/>
      <c r="H50" s="2"/>
    </row>
    <row r="51" spans="1:8" ht="45" hidden="1" outlineLevel="3" x14ac:dyDescent="0.25">
      <c r="A51" s="15" t="s">
        <v>45</v>
      </c>
      <c r="B51" s="16" t="s">
        <v>1</v>
      </c>
      <c r="C51" s="16" t="s">
        <v>135</v>
      </c>
      <c r="D51" s="16" t="s">
        <v>136</v>
      </c>
      <c r="E51" s="16" t="s">
        <v>46</v>
      </c>
      <c r="F51" s="16"/>
      <c r="G51" s="22"/>
      <c r="H51" s="2"/>
    </row>
    <row r="52" spans="1:8" ht="45" hidden="1" outlineLevel="4" x14ac:dyDescent="0.25">
      <c r="A52" s="15" t="s">
        <v>6</v>
      </c>
      <c r="B52" s="16" t="s">
        <v>1</v>
      </c>
      <c r="C52" s="16" t="s">
        <v>135</v>
      </c>
      <c r="D52" s="16" t="s">
        <v>136</v>
      </c>
      <c r="E52" s="16" t="s">
        <v>46</v>
      </c>
      <c r="F52" s="16" t="s">
        <v>7</v>
      </c>
      <c r="G52" s="22"/>
      <c r="H52" s="2"/>
    </row>
    <row r="53" spans="1:8" ht="45" hidden="1" outlineLevel="5" x14ac:dyDescent="0.25">
      <c r="A53" s="15" t="s">
        <v>8</v>
      </c>
      <c r="B53" s="16" t="s">
        <v>1</v>
      </c>
      <c r="C53" s="16" t="s">
        <v>135</v>
      </c>
      <c r="D53" s="16" t="s">
        <v>136</v>
      </c>
      <c r="E53" s="16" t="s">
        <v>46</v>
      </c>
      <c r="F53" s="16" t="s">
        <v>9</v>
      </c>
      <c r="G53" s="22"/>
      <c r="H53" s="2"/>
    </row>
    <row r="54" spans="1:8" outlineLevel="2" collapsed="1" x14ac:dyDescent="0.25">
      <c r="A54" s="15" t="s">
        <v>47</v>
      </c>
      <c r="B54" s="16" t="s">
        <v>1</v>
      </c>
      <c r="C54" s="16" t="s">
        <v>135</v>
      </c>
      <c r="D54" s="16" t="s">
        <v>141</v>
      </c>
      <c r="E54" s="16"/>
      <c r="F54" s="16"/>
      <c r="G54" s="22">
        <f>G55+G58+G61+G64</f>
        <v>22120376.909999996</v>
      </c>
      <c r="H54" s="2"/>
    </row>
    <row r="55" spans="1:8" ht="45" outlineLevel="3" x14ac:dyDescent="0.25">
      <c r="A55" s="15" t="s">
        <v>48</v>
      </c>
      <c r="B55" s="16" t="s">
        <v>1</v>
      </c>
      <c r="C55" s="16" t="s">
        <v>135</v>
      </c>
      <c r="D55" s="16" t="s">
        <v>141</v>
      </c>
      <c r="E55" s="16" t="s">
        <v>49</v>
      </c>
      <c r="F55" s="16"/>
      <c r="G55" s="22">
        <f>G56</f>
        <v>9054073.8499999996</v>
      </c>
      <c r="H55" s="2"/>
    </row>
    <row r="56" spans="1:8" ht="45" outlineLevel="4" x14ac:dyDescent="0.25">
      <c r="A56" s="15" t="s">
        <v>6</v>
      </c>
      <c r="B56" s="16" t="s">
        <v>1</v>
      </c>
      <c r="C56" s="16" t="s">
        <v>135</v>
      </c>
      <c r="D56" s="16" t="s">
        <v>141</v>
      </c>
      <c r="E56" s="16" t="s">
        <v>49</v>
      </c>
      <c r="F56" s="16" t="s">
        <v>7</v>
      </c>
      <c r="G56" s="22">
        <f>G57</f>
        <v>9054073.8499999996</v>
      </c>
      <c r="H56" s="2"/>
    </row>
    <row r="57" spans="1:8" ht="45" outlineLevel="5" x14ac:dyDescent="0.25">
      <c r="A57" s="15" t="s">
        <v>8</v>
      </c>
      <c r="B57" s="16" t="s">
        <v>1</v>
      </c>
      <c r="C57" s="16" t="s">
        <v>135</v>
      </c>
      <c r="D57" s="16" t="s">
        <v>141</v>
      </c>
      <c r="E57" s="16" t="s">
        <v>49</v>
      </c>
      <c r="F57" s="16" t="s">
        <v>9</v>
      </c>
      <c r="G57" s="22">
        <f>8868583.74+185490.11</f>
        <v>9054073.8499999996</v>
      </c>
      <c r="H57" s="2"/>
    </row>
    <row r="58" spans="1:8" ht="30" outlineLevel="3" x14ac:dyDescent="0.25">
      <c r="A58" s="15" t="s">
        <v>50</v>
      </c>
      <c r="B58" s="16" t="s">
        <v>1</v>
      </c>
      <c r="C58" s="16" t="s">
        <v>135</v>
      </c>
      <c r="D58" s="16" t="s">
        <v>141</v>
      </c>
      <c r="E58" s="16" t="s">
        <v>51</v>
      </c>
      <c r="F58" s="16"/>
      <c r="G58" s="22">
        <f>G59</f>
        <v>49720</v>
      </c>
      <c r="H58" s="2"/>
    </row>
    <row r="59" spans="1:8" ht="45" outlineLevel="4" x14ac:dyDescent="0.25">
      <c r="A59" s="15" t="s">
        <v>6</v>
      </c>
      <c r="B59" s="16" t="s">
        <v>1</v>
      </c>
      <c r="C59" s="16" t="s">
        <v>135</v>
      </c>
      <c r="D59" s="16" t="s">
        <v>141</v>
      </c>
      <c r="E59" s="16" t="s">
        <v>51</v>
      </c>
      <c r="F59" s="16" t="s">
        <v>7</v>
      </c>
      <c r="G59" s="22">
        <f>G60</f>
        <v>49720</v>
      </c>
      <c r="H59" s="2"/>
    </row>
    <row r="60" spans="1:8" ht="45" outlineLevel="5" x14ac:dyDescent="0.25">
      <c r="A60" s="15" t="s">
        <v>8</v>
      </c>
      <c r="B60" s="16" t="s">
        <v>1</v>
      </c>
      <c r="C60" s="16" t="s">
        <v>135</v>
      </c>
      <c r="D60" s="16" t="s">
        <v>141</v>
      </c>
      <c r="E60" s="16" t="s">
        <v>51</v>
      </c>
      <c r="F60" s="16" t="s">
        <v>9</v>
      </c>
      <c r="G60" s="22">
        <v>49720</v>
      </c>
      <c r="H60" s="2"/>
    </row>
    <row r="61" spans="1:8" ht="60" outlineLevel="3" x14ac:dyDescent="0.25">
      <c r="A61" s="15" t="s">
        <v>52</v>
      </c>
      <c r="B61" s="16" t="s">
        <v>1</v>
      </c>
      <c r="C61" s="16" t="s">
        <v>135</v>
      </c>
      <c r="D61" s="16" t="s">
        <v>141</v>
      </c>
      <c r="E61" s="16" t="s">
        <v>53</v>
      </c>
      <c r="F61" s="16"/>
      <c r="G61" s="22">
        <f>G62</f>
        <v>12880807.48</v>
      </c>
      <c r="H61" s="2"/>
    </row>
    <row r="62" spans="1:8" ht="45" outlineLevel="4" x14ac:dyDescent="0.25">
      <c r="A62" s="15" t="s">
        <v>6</v>
      </c>
      <c r="B62" s="16" t="s">
        <v>1</v>
      </c>
      <c r="C62" s="16" t="s">
        <v>135</v>
      </c>
      <c r="D62" s="16" t="s">
        <v>141</v>
      </c>
      <c r="E62" s="16" t="s">
        <v>53</v>
      </c>
      <c r="F62" s="16" t="s">
        <v>7</v>
      </c>
      <c r="G62" s="22">
        <f>G63</f>
        <v>12880807.48</v>
      </c>
      <c r="H62" s="2"/>
    </row>
    <row r="63" spans="1:8" ht="45" outlineLevel="5" x14ac:dyDescent="0.25">
      <c r="A63" s="15" t="s">
        <v>8</v>
      </c>
      <c r="B63" s="16" t="s">
        <v>1</v>
      </c>
      <c r="C63" s="16" t="s">
        <v>135</v>
      </c>
      <c r="D63" s="16" t="s">
        <v>141</v>
      </c>
      <c r="E63" s="16" t="s">
        <v>53</v>
      </c>
      <c r="F63" s="16" t="s">
        <v>9</v>
      </c>
      <c r="G63" s="22">
        <f>12130934.92+749872.56</f>
        <v>12880807.48</v>
      </c>
      <c r="H63" s="2"/>
    </row>
    <row r="64" spans="1:8" outlineLevel="3" x14ac:dyDescent="0.25">
      <c r="A64" s="15" t="s">
        <v>18</v>
      </c>
      <c r="B64" s="16" t="s">
        <v>1</v>
      </c>
      <c r="C64" s="16" t="s">
        <v>135</v>
      </c>
      <c r="D64" s="16" t="s">
        <v>141</v>
      </c>
      <c r="E64" s="16" t="s">
        <v>19</v>
      </c>
      <c r="F64" s="16"/>
      <c r="G64" s="22">
        <f>G65+G67</f>
        <v>135775.58000000002</v>
      </c>
      <c r="H64" s="2"/>
    </row>
    <row r="65" spans="1:8" ht="45" outlineLevel="4" x14ac:dyDescent="0.25">
      <c r="A65" s="15" t="s">
        <v>6</v>
      </c>
      <c r="B65" s="16" t="s">
        <v>1</v>
      </c>
      <c r="C65" s="16" t="s">
        <v>135</v>
      </c>
      <c r="D65" s="16" t="s">
        <v>141</v>
      </c>
      <c r="E65" s="16" t="s">
        <v>19</v>
      </c>
      <c r="F65" s="16" t="s">
        <v>7</v>
      </c>
      <c r="G65" s="22">
        <f>G66</f>
        <v>81136.47</v>
      </c>
      <c r="H65" s="2"/>
    </row>
    <row r="66" spans="1:8" ht="45" outlineLevel="5" x14ac:dyDescent="0.25">
      <c r="A66" s="15" t="s">
        <v>8</v>
      </c>
      <c r="B66" s="16" t="s">
        <v>1</v>
      </c>
      <c r="C66" s="16" t="s">
        <v>135</v>
      </c>
      <c r="D66" s="16" t="s">
        <v>141</v>
      </c>
      <c r="E66" s="16" t="s">
        <v>19</v>
      </c>
      <c r="F66" s="16" t="s">
        <v>9</v>
      </c>
      <c r="G66" s="22">
        <v>81136.47</v>
      </c>
      <c r="H66" s="2"/>
    </row>
    <row r="67" spans="1:8" outlineLevel="4" x14ac:dyDescent="0.25">
      <c r="A67" s="15" t="s">
        <v>20</v>
      </c>
      <c r="B67" s="16" t="s">
        <v>1</v>
      </c>
      <c r="C67" s="16" t="s">
        <v>135</v>
      </c>
      <c r="D67" s="16" t="s">
        <v>141</v>
      </c>
      <c r="E67" s="16" t="s">
        <v>19</v>
      </c>
      <c r="F67" s="16" t="s">
        <v>21</v>
      </c>
      <c r="G67" s="22">
        <f>G68</f>
        <v>54639.11</v>
      </c>
      <c r="H67" s="2"/>
    </row>
    <row r="68" spans="1:8" outlineLevel="5" x14ac:dyDescent="0.25">
      <c r="A68" s="15" t="s">
        <v>54</v>
      </c>
      <c r="B68" s="16" t="s">
        <v>1</v>
      </c>
      <c r="C68" s="16" t="s">
        <v>135</v>
      </c>
      <c r="D68" s="16" t="s">
        <v>141</v>
      </c>
      <c r="E68" s="16" t="s">
        <v>19</v>
      </c>
      <c r="F68" s="16" t="s">
        <v>55</v>
      </c>
      <c r="G68" s="22">
        <v>54639.11</v>
      </c>
      <c r="H68" s="2"/>
    </row>
    <row r="69" spans="1:8" ht="30" outlineLevel="2" x14ac:dyDescent="0.25">
      <c r="A69" s="15" t="s">
        <v>56</v>
      </c>
      <c r="B69" s="16" t="s">
        <v>1</v>
      </c>
      <c r="C69" s="16" t="s">
        <v>135</v>
      </c>
      <c r="D69" s="16" t="s">
        <v>142</v>
      </c>
      <c r="E69" s="16"/>
      <c r="F69" s="16"/>
      <c r="G69" s="22">
        <f>G70+G73</f>
        <v>317700</v>
      </c>
      <c r="H69" s="2"/>
    </row>
    <row r="70" spans="1:8" ht="30" outlineLevel="3" x14ac:dyDescent="0.25">
      <c r="A70" s="15" t="s">
        <v>57</v>
      </c>
      <c r="B70" s="16" t="s">
        <v>1</v>
      </c>
      <c r="C70" s="16" t="s">
        <v>135</v>
      </c>
      <c r="D70" s="16" t="s">
        <v>142</v>
      </c>
      <c r="E70" s="16" t="s">
        <v>58</v>
      </c>
      <c r="F70" s="16"/>
      <c r="G70" s="22">
        <f>G71</f>
        <v>300000</v>
      </c>
      <c r="H70" s="2"/>
    </row>
    <row r="71" spans="1:8" ht="45" outlineLevel="4" x14ac:dyDescent="0.25">
      <c r="A71" s="15" t="s">
        <v>6</v>
      </c>
      <c r="B71" s="16" t="s">
        <v>1</v>
      </c>
      <c r="C71" s="16" t="s">
        <v>135</v>
      </c>
      <c r="D71" s="16" t="s">
        <v>142</v>
      </c>
      <c r="E71" s="16" t="s">
        <v>58</v>
      </c>
      <c r="F71" s="16" t="s">
        <v>7</v>
      </c>
      <c r="G71" s="22">
        <f>G72</f>
        <v>300000</v>
      </c>
      <c r="H71" s="2"/>
    </row>
    <row r="72" spans="1:8" ht="45" outlineLevel="5" x14ac:dyDescent="0.25">
      <c r="A72" s="15" t="s">
        <v>8</v>
      </c>
      <c r="B72" s="16" t="s">
        <v>1</v>
      </c>
      <c r="C72" s="16" t="s">
        <v>135</v>
      </c>
      <c r="D72" s="16" t="s">
        <v>142</v>
      </c>
      <c r="E72" s="16" t="s">
        <v>58</v>
      </c>
      <c r="F72" s="16" t="s">
        <v>9</v>
      </c>
      <c r="G72" s="22">
        <v>300000</v>
      </c>
      <c r="H72" s="2"/>
    </row>
    <row r="73" spans="1:8" ht="30" outlineLevel="3" x14ac:dyDescent="0.25">
      <c r="A73" s="15" t="s">
        <v>59</v>
      </c>
      <c r="B73" s="16" t="s">
        <v>1</v>
      </c>
      <c r="C73" s="16" t="s">
        <v>135</v>
      </c>
      <c r="D73" s="16" t="s">
        <v>142</v>
      </c>
      <c r="E73" s="16" t="s">
        <v>60</v>
      </c>
      <c r="F73" s="16"/>
      <c r="G73" s="22">
        <f>G74</f>
        <v>17700</v>
      </c>
      <c r="H73" s="2"/>
    </row>
    <row r="74" spans="1:8" ht="45" outlineLevel="4" x14ac:dyDescent="0.25">
      <c r="A74" s="15" t="s">
        <v>6</v>
      </c>
      <c r="B74" s="16" t="s">
        <v>1</v>
      </c>
      <c r="C74" s="16" t="s">
        <v>135</v>
      </c>
      <c r="D74" s="16" t="s">
        <v>142</v>
      </c>
      <c r="E74" s="16" t="s">
        <v>60</v>
      </c>
      <c r="F74" s="16" t="s">
        <v>7</v>
      </c>
      <c r="G74" s="22">
        <f>G75</f>
        <v>17700</v>
      </c>
      <c r="H74" s="2"/>
    </row>
    <row r="75" spans="1:8" ht="45" outlineLevel="5" x14ac:dyDescent="0.25">
      <c r="A75" s="15" t="s">
        <v>8</v>
      </c>
      <c r="B75" s="16" t="s">
        <v>1</v>
      </c>
      <c r="C75" s="16" t="s">
        <v>135</v>
      </c>
      <c r="D75" s="16" t="s">
        <v>142</v>
      </c>
      <c r="E75" s="16" t="s">
        <v>60</v>
      </c>
      <c r="F75" s="16" t="s">
        <v>9</v>
      </c>
      <c r="G75" s="22">
        <v>17700</v>
      </c>
      <c r="H75" s="2"/>
    </row>
    <row r="76" spans="1:8" ht="30" outlineLevel="1" x14ac:dyDescent="0.25">
      <c r="A76" s="15" t="s">
        <v>61</v>
      </c>
      <c r="B76" s="16" t="s">
        <v>1</v>
      </c>
      <c r="C76" s="16" t="s">
        <v>143</v>
      </c>
      <c r="D76" s="16"/>
      <c r="E76" s="16"/>
      <c r="F76" s="16"/>
      <c r="G76" s="22">
        <f>G77+G81+G102</f>
        <v>75884146.709999993</v>
      </c>
      <c r="H76" s="2"/>
    </row>
    <row r="77" spans="1:8" outlineLevel="2" x14ac:dyDescent="0.25">
      <c r="A77" s="15" t="s">
        <v>62</v>
      </c>
      <c r="B77" s="16" t="s">
        <v>1</v>
      </c>
      <c r="C77" s="16" t="s">
        <v>143</v>
      </c>
      <c r="D77" s="16" t="s">
        <v>134</v>
      </c>
      <c r="E77" s="16"/>
      <c r="F77" s="16"/>
      <c r="G77" s="22">
        <f>G78</f>
        <v>115429.43</v>
      </c>
      <c r="H77" s="2"/>
    </row>
    <row r="78" spans="1:8" ht="75" outlineLevel="3" x14ac:dyDescent="0.25">
      <c r="A78" s="15" t="s">
        <v>63</v>
      </c>
      <c r="B78" s="16" t="s">
        <v>1</v>
      </c>
      <c r="C78" s="16" t="s">
        <v>143</v>
      </c>
      <c r="D78" s="16" t="s">
        <v>134</v>
      </c>
      <c r="E78" s="16" t="s">
        <v>64</v>
      </c>
      <c r="F78" s="16"/>
      <c r="G78" s="22">
        <f>G79</f>
        <v>115429.43</v>
      </c>
      <c r="H78" s="2"/>
    </row>
    <row r="79" spans="1:8" ht="45" outlineLevel="4" x14ac:dyDescent="0.25">
      <c r="A79" s="15" t="s">
        <v>6</v>
      </c>
      <c r="B79" s="16" t="s">
        <v>1</v>
      </c>
      <c r="C79" s="16" t="s">
        <v>143</v>
      </c>
      <c r="D79" s="16" t="s">
        <v>134</v>
      </c>
      <c r="E79" s="16" t="s">
        <v>64</v>
      </c>
      <c r="F79" s="16" t="s">
        <v>7</v>
      </c>
      <c r="G79" s="22">
        <f>G80</f>
        <v>115429.43</v>
      </c>
      <c r="H79" s="2"/>
    </row>
    <row r="80" spans="1:8" ht="45" outlineLevel="5" x14ac:dyDescent="0.25">
      <c r="A80" s="15" t="s">
        <v>8</v>
      </c>
      <c r="B80" s="16" t="s">
        <v>1</v>
      </c>
      <c r="C80" s="16" t="s">
        <v>143</v>
      </c>
      <c r="D80" s="16" t="s">
        <v>134</v>
      </c>
      <c r="E80" s="16" t="s">
        <v>64</v>
      </c>
      <c r="F80" s="16" t="s">
        <v>9</v>
      </c>
      <c r="G80" s="22">
        <v>115429.43</v>
      </c>
      <c r="H80" s="2"/>
    </row>
    <row r="81" spans="1:8" outlineLevel="2" x14ac:dyDescent="0.25">
      <c r="A81" s="15" t="s">
        <v>65</v>
      </c>
      <c r="B81" s="16" t="s">
        <v>1</v>
      </c>
      <c r="C81" s="16" t="s">
        <v>143</v>
      </c>
      <c r="D81" s="16" t="s">
        <v>144</v>
      </c>
      <c r="E81" s="16"/>
      <c r="F81" s="16"/>
      <c r="G81" s="22">
        <f>G82+G85+G90+G93+G96+G99</f>
        <v>59741980.57</v>
      </c>
      <c r="H81" s="2"/>
    </row>
    <row r="82" spans="1:8" ht="45" outlineLevel="3" x14ac:dyDescent="0.25">
      <c r="A82" s="15" t="s">
        <v>66</v>
      </c>
      <c r="B82" s="16" t="s">
        <v>1</v>
      </c>
      <c r="C82" s="16" t="s">
        <v>143</v>
      </c>
      <c r="D82" s="16" t="s">
        <v>144</v>
      </c>
      <c r="E82" s="16" t="s">
        <v>67</v>
      </c>
      <c r="F82" s="16"/>
      <c r="G82" s="22">
        <f>G83</f>
        <v>2235302.37</v>
      </c>
      <c r="H82" s="2"/>
    </row>
    <row r="83" spans="1:8" ht="32.25" customHeight="1" outlineLevel="4" x14ac:dyDescent="0.25">
      <c r="A83" s="15" t="s">
        <v>68</v>
      </c>
      <c r="B83" s="16" t="s">
        <v>1</v>
      </c>
      <c r="C83" s="16" t="s">
        <v>143</v>
      </c>
      <c r="D83" s="16" t="s">
        <v>144</v>
      </c>
      <c r="E83" s="16" t="s">
        <v>67</v>
      </c>
      <c r="F83" s="16" t="s">
        <v>69</v>
      </c>
      <c r="G83" s="22">
        <f>G84</f>
        <v>2235302.37</v>
      </c>
      <c r="H83" s="2"/>
    </row>
    <row r="84" spans="1:8" outlineLevel="5" x14ac:dyDescent="0.25">
      <c r="A84" s="15" t="s">
        <v>70</v>
      </c>
      <c r="B84" s="16" t="s">
        <v>1</v>
      </c>
      <c r="C84" s="16" t="s">
        <v>143</v>
      </c>
      <c r="D84" s="16" t="s">
        <v>144</v>
      </c>
      <c r="E84" s="16" t="s">
        <v>67</v>
      </c>
      <c r="F84" s="16" t="s">
        <v>71</v>
      </c>
      <c r="G84" s="22">
        <v>2235302.37</v>
      </c>
      <c r="H84" s="2"/>
    </row>
    <row r="85" spans="1:8" ht="30" outlineLevel="3" x14ac:dyDescent="0.25">
      <c r="A85" s="15" t="s">
        <v>72</v>
      </c>
      <c r="B85" s="16" t="s">
        <v>1</v>
      </c>
      <c r="C85" s="16" t="s">
        <v>143</v>
      </c>
      <c r="D85" s="16" t="s">
        <v>144</v>
      </c>
      <c r="E85" s="16" t="s">
        <v>73</v>
      </c>
      <c r="F85" s="16"/>
      <c r="G85" s="22">
        <f>G86</f>
        <v>87000</v>
      </c>
      <c r="H85" s="2"/>
    </row>
    <row r="86" spans="1:8" ht="45" outlineLevel="4" x14ac:dyDescent="0.25">
      <c r="A86" s="15" t="s">
        <v>6</v>
      </c>
      <c r="B86" s="16" t="s">
        <v>1</v>
      </c>
      <c r="C86" s="16" t="s">
        <v>143</v>
      </c>
      <c r="D86" s="16" t="s">
        <v>144</v>
      </c>
      <c r="E86" s="16" t="s">
        <v>73</v>
      </c>
      <c r="F86" s="16" t="s">
        <v>7</v>
      </c>
      <c r="G86" s="22">
        <f>G87</f>
        <v>87000</v>
      </c>
      <c r="H86" s="2"/>
    </row>
    <row r="87" spans="1:8" ht="45" outlineLevel="5" x14ac:dyDescent="0.25">
      <c r="A87" s="15" t="s">
        <v>8</v>
      </c>
      <c r="B87" s="16" t="s">
        <v>1</v>
      </c>
      <c r="C87" s="16" t="s">
        <v>143</v>
      </c>
      <c r="D87" s="16" t="s">
        <v>144</v>
      </c>
      <c r="E87" s="16" t="s">
        <v>73</v>
      </c>
      <c r="F87" s="16" t="s">
        <v>9</v>
      </c>
      <c r="G87" s="22">
        <v>87000</v>
      </c>
      <c r="H87" s="2"/>
    </row>
    <row r="88" spans="1:8" ht="35.25" hidden="1" customHeight="1" outlineLevel="4" x14ac:dyDescent="0.25">
      <c r="A88" s="15" t="s">
        <v>68</v>
      </c>
      <c r="B88" s="16" t="s">
        <v>1</v>
      </c>
      <c r="C88" s="16" t="s">
        <v>143</v>
      </c>
      <c r="D88" s="16" t="s">
        <v>144</v>
      </c>
      <c r="E88" s="16" t="s">
        <v>73</v>
      </c>
      <c r="F88" s="16" t="s">
        <v>69</v>
      </c>
      <c r="G88" s="22"/>
      <c r="H88" s="2"/>
    </row>
    <row r="89" spans="1:8" hidden="1" outlineLevel="5" x14ac:dyDescent="0.25">
      <c r="A89" s="15" t="s">
        <v>70</v>
      </c>
      <c r="B89" s="16" t="s">
        <v>1</v>
      </c>
      <c r="C89" s="16" t="s">
        <v>143</v>
      </c>
      <c r="D89" s="16" t="s">
        <v>144</v>
      </c>
      <c r="E89" s="16" t="s">
        <v>73</v>
      </c>
      <c r="F89" s="16" t="s">
        <v>71</v>
      </c>
      <c r="G89" s="22">
        <v>0</v>
      </c>
      <c r="H89" s="2"/>
    </row>
    <row r="90" spans="1:8" ht="75" outlineLevel="3" x14ac:dyDescent="0.25">
      <c r="A90" s="15" t="s">
        <v>74</v>
      </c>
      <c r="B90" s="16" t="s">
        <v>1</v>
      </c>
      <c r="C90" s="16" t="s">
        <v>143</v>
      </c>
      <c r="D90" s="16" t="s">
        <v>144</v>
      </c>
      <c r="E90" s="16" t="s">
        <v>75</v>
      </c>
      <c r="F90" s="16"/>
      <c r="G90" s="22">
        <f>G91</f>
        <v>872514.11</v>
      </c>
      <c r="H90" s="2"/>
    </row>
    <row r="91" spans="1:8" outlineLevel="4" x14ac:dyDescent="0.25">
      <c r="A91" s="15" t="s">
        <v>20</v>
      </c>
      <c r="B91" s="16" t="s">
        <v>1</v>
      </c>
      <c r="C91" s="16" t="s">
        <v>143</v>
      </c>
      <c r="D91" s="16" t="s">
        <v>144</v>
      </c>
      <c r="E91" s="16" t="s">
        <v>75</v>
      </c>
      <c r="F91" s="16" t="s">
        <v>21</v>
      </c>
      <c r="G91" s="22">
        <f>G92</f>
        <v>872514.11</v>
      </c>
      <c r="H91" s="2"/>
    </row>
    <row r="92" spans="1:8" ht="62.25" customHeight="1" outlineLevel="5" x14ac:dyDescent="0.25">
      <c r="A92" s="15" t="s">
        <v>76</v>
      </c>
      <c r="B92" s="16" t="s">
        <v>1</v>
      </c>
      <c r="C92" s="16" t="s">
        <v>143</v>
      </c>
      <c r="D92" s="16" t="s">
        <v>144</v>
      </c>
      <c r="E92" s="16" t="s">
        <v>75</v>
      </c>
      <c r="F92" s="16" t="s">
        <v>77</v>
      </c>
      <c r="G92" s="22">
        <v>872514.11</v>
      </c>
      <c r="H92" s="2"/>
    </row>
    <row r="93" spans="1:8" ht="30" outlineLevel="3" x14ac:dyDescent="0.25">
      <c r="A93" s="15" t="s">
        <v>78</v>
      </c>
      <c r="B93" s="16" t="s">
        <v>1</v>
      </c>
      <c r="C93" s="16" t="s">
        <v>143</v>
      </c>
      <c r="D93" s="16" t="s">
        <v>144</v>
      </c>
      <c r="E93" s="16" t="s">
        <v>79</v>
      </c>
      <c r="F93" s="16"/>
      <c r="G93" s="22">
        <f>G94</f>
        <v>1366674.81</v>
      </c>
      <c r="H93" s="2"/>
    </row>
    <row r="94" spans="1:8" outlineLevel="4" x14ac:dyDescent="0.25">
      <c r="A94" s="15" t="s">
        <v>20</v>
      </c>
      <c r="B94" s="16" t="s">
        <v>1</v>
      </c>
      <c r="C94" s="16" t="s">
        <v>143</v>
      </c>
      <c r="D94" s="16" t="s">
        <v>144</v>
      </c>
      <c r="E94" s="16" t="s">
        <v>79</v>
      </c>
      <c r="F94" s="16" t="s">
        <v>21</v>
      </c>
      <c r="G94" s="22">
        <f>G95</f>
        <v>1366674.81</v>
      </c>
      <c r="H94" s="2"/>
    </row>
    <row r="95" spans="1:8" ht="63.75" customHeight="1" outlineLevel="5" x14ac:dyDescent="0.25">
      <c r="A95" s="15" t="s">
        <v>76</v>
      </c>
      <c r="B95" s="16" t="s">
        <v>1</v>
      </c>
      <c r="C95" s="16" t="s">
        <v>143</v>
      </c>
      <c r="D95" s="16" t="s">
        <v>144</v>
      </c>
      <c r="E95" s="16" t="s">
        <v>79</v>
      </c>
      <c r="F95" s="16" t="s">
        <v>77</v>
      </c>
      <c r="G95" s="22">
        <v>1366674.81</v>
      </c>
      <c r="H95" s="2"/>
    </row>
    <row r="96" spans="1:8" ht="30" outlineLevel="3" x14ac:dyDescent="0.25">
      <c r="A96" s="15" t="s">
        <v>80</v>
      </c>
      <c r="B96" s="16" t="s">
        <v>1</v>
      </c>
      <c r="C96" s="16" t="s">
        <v>143</v>
      </c>
      <c r="D96" s="16" t="s">
        <v>144</v>
      </c>
      <c r="E96" s="16" t="s">
        <v>81</v>
      </c>
      <c r="F96" s="16"/>
      <c r="G96" s="22">
        <f>G97</f>
        <v>54300489.280000001</v>
      </c>
      <c r="H96" s="2"/>
    </row>
    <row r="97" spans="1:8" ht="32.25" customHeight="1" outlineLevel="4" x14ac:dyDescent="0.25">
      <c r="A97" s="15" t="s">
        <v>68</v>
      </c>
      <c r="B97" s="16" t="s">
        <v>1</v>
      </c>
      <c r="C97" s="16" t="s">
        <v>143</v>
      </c>
      <c r="D97" s="16" t="s">
        <v>144</v>
      </c>
      <c r="E97" s="16" t="s">
        <v>81</v>
      </c>
      <c r="F97" s="16" t="s">
        <v>69</v>
      </c>
      <c r="G97" s="22">
        <f>G98</f>
        <v>54300489.280000001</v>
      </c>
      <c r="H97" s="2"/>
    </row>
    <row r="98" spans="1:8" outlineLevel="5" x14ac:dyDescent="0.25">
      <c r="A98" s="15" t="s">
        <v>70</v>
      </c>
      <c r="B98" s="16" t="s">
        <v>1</v>
      </c>
      <c r="C98" s="16" t="s">
        <v>143</v>
      </c>
      <c r="D98" s="16" t="s">
        <v>144</v>
      </c>
      <c r="E98" s="16" t="s">
        <v>81</v>
      </c>
      <c r="F98" s="16" t="s">
        <v>71</v>
      </c>
      <c r="G98" s="22">
        <v>54300489.280000001</v>
      </c>
      <c r="H98" s="2"/>
    </row>
    <row r="99" spans="1:8" ht="30" outlineLevel="3" x14ac:dyDescent="0.25">
      <c r="A99" s="15" t="s">
        <v>82</v>
      </c>
      <c r="B99" s="16" t="s">
        <v>1</v>
      </c>
      <c r="C99" s="16" t="s">
        <v>143</v>
      </c>
      <c r="D99" s="16" t="s">
        <v>144</v>
      </c>
      <c r="E99" s="16" t="s">
        <v>83</v>
      </c>
      <c r="F99" s="16"/>
      <c r="G99" s="22">
        <f>G100</f>
        <v>880000</v>
      </c>
      <c r="H99" s="2"/>
    </row>
    <row r="100" spans="1:8" ht="45" outlineLevel="4" x14ac:dyDescent="0.25">
      <c r="A100" s="15" t="s">
        <v>6</v>
      </c>
      <c r="B100" s="16" t="s">
        <v>1</v>
      </c>
      <c r="C100" s="16" t="s">
        <v>143</v>
      </c>
      <c r="D100" s="16" t="s">
        <v>144</v>
      </c>
      <c r="E100" s="16" t="s">
        <v>83</v>
      </c>
      <c r="F100" s="16" t="s">
        <v>7</v>
      </c>
      <c r="G100" s="22">
        <f>G101</f>
        <v>880000</v>
      </c>
      <c r="H100" s="2"/>
    </row>
    <row r="101" spans="1:8" ht="45" outlineLevel="5" x14ac:dyDescent="0.25">
      <c r="A101" s="15" t="s">
        <v>8</v>
      </c>
      <c r="B101" s="16" t="s">
        <v>1</v>
      </c>
      <c r="C101" s="16" t="s">
        <v>143</v>
      </c>
      <c r="D101" s="16" t="s">
        <v>144</v>
      </c>
      <c r="E101" s="16" t="s">
        <v>83</v>
      </c>
      <c r="F101" s="16" t="s">
        <v>9</v>
      </c>
      <c r="G101" s="22">
        <v>880000</v>
      </c>
      <c r="H101" s="2"/>
    </row>
    <row r="102" spans="1:8" outlineLevel="2" x14ac:dyDescent="0.25">
      <c r="A102" s="15" t="s">
        <v>84</v>
      </c>
      <c r="B102" s="16" t="s">
        <v>1</v>
      </c>
      <c r="C102" s="16" t="s">
        <v>143</v>
      </c>
      <c r="D102" s="16" t="s">
        <v>139</v>
      </c>
      <c r="E102" s="16"/>
      <c r="F102" s="16"/>
      <c r="G102" s="22">
        <f>G103+G106+G109+G112+G118</f>
        <v>16026736.709999999</v>
      </c>
      <c r="H102" s="2"/>
    </row>
    <row r="103" spans="1:8" ht="16.5" customHeight="1" outlineLevel="3" x14ac:dyDescent="0.25">
      <c r="A103" s="15" t="s">
        <v>85</v>
      </c>
      <c r="B103" s="16" t="s">
        <v>1</v>
      </c>
      <c r="C103" s="16" t="s">
        <v>143</v>
      </c>
      <c r="D103" s="16" t="s">
        <v>139</v>
      </c>
      <c r="E103" s="16" t="s">
        <v>86</v>
      </c>
      <c r="F103" s="16"/>
      <c r="G103" s="22">
        <f>G104</f>
        <v>5531245.5499999998</v>
      </c>
      <c r="H103" s="2"/>
    </row>
    <row r="104" spans="1:8" ht="45" outlineLevel="4" x14ac:dyDescent="0.25">
      <c r="A104" s="15" t="s">
        <v>6</v>
      </c>
      <c r="B104" s="16" t="s">
        <v>1</v>
      </c>
      <c r="C104" s="16" t="s">
        <v>143</v>
      </c>
      <c r="D104" s="16" t="s">
        <v>139</v>
      </c>
      <c r="E104" s="16" t="s">
        <v>86</v>
      </c>
      <c r="F104" s="16" t="s">
        <v>7</v>
      </c>
      <c r="G104" s="22">
        <f>G105</f>
        <v>5531245.5499999998</v>
      </c>
      <c r="H104" s="2"/>
    </row>
    <row r="105" spans="1:8" ht="45" outlineLevel="5" x14ac:dyDescent="0.25">
      <c r="A105" s="15" t="s">
        <v>8</v>
      </c>
      <c r="B105" s="16" t="s">
        <v>1</v>
      </c>
      <c r="C105" s="16" t="s">
        <v>143</v>
      </c>
      <c r="D105" s="16" t="s">
        <v>139</v>
      </c>
      <c r="E105" s="16" t="s">
        <v>86</v>
      </c>
      <c r="F105" s="16" t="s">
        <v>9</v>
      </c>
      <c r="G105" s="22">
        <v>5531245.5499999998</v>
      </c>
      <c r="H105" s="2"/>
    </row>
    <row r="106" spans="1:8" outlineLevel="3" x14ac:dyDescent="0.25">
      <c r="A106" s="15" t="s">
        <v>87</v>
      </c>
      <c r="B106" s="16" t="s">
        <v>1</v>
      </c>
      <c r="C106" s="16" t="s">
        <v>143</v>
      </c>
      <c r="D106" s="16" t="s">
        <v>139</v>
      </c>
      <c r="E106" s="16" t="s">
        <v>88</v>
      </c>
      <c r="F106" s="16"/>
      <c r="G106" s="22">
        <f>G107</f>
        <v>22000</v>
      </c>
      <c r="H106" s="2"/>
    </row>
    <row r="107" spans="1:8" ht="45" outlineLevel="4" x14ac:dyDescent="0.25">
      <c r="A107" s="15" t="s">
        <v>6</v>
      </c>
      <c r="B107" s="16" t="s">
        <v>1</v>
      </c>
      <c r="C107" s="16" t="s">
        <v>143</v>
      </c>
      <c r="D107" s="16" t="s">
        <v>139</v>
      </c>
      <c r="E107" s="16" t="s">
        <v>88</v>
      </c>
      <c r="F107" s="16" t="s">
        <v>7</v>
      </c>
      <c r="G107" s="22">
        <f>G108</f>
        <v>22000</v>
      </c>
      <c r="H107" s="2"/>
    </row>
    <row r="108" spans="1:8" ht="45" outlineLevel="5" x14ac:dyDescent="0.25">
      <c r="A108" s="15" t="s">
        <v>8</v>
      </c>
      <c r="B108" s="16" t="s">
        <v>1</v>
      </c>
      <c r="C108" s="16" t="s">
        <v>143</v>
      </c>
      <c r="D108" s="16" t="s">
        <v>139</v>
      </c>
      <c r="E108" s="16" t="s">
        <v>88</v>
      </c>
      <c r="F108" s="16" t="s">
        <v>9</v>
      </c>
      <c r="G108" s="22">
        <v>22000</v>
      </c>
      <c r="H108" s="2"/>
    </row>
    <row r="109" spans="1:8" ht="30" outlineLevel="3" x14ac:dyDescent="0.25">
      <c r="A109" s="15" t="s">
        <v>89</v>
      </c>
      <c r="B109" s="16" t="s">
        <v>1</v>
      </c>
      <c r="C109" s="16" t="s">
        <v>143</v>
      </c>
      <c r="D109" s="16" t="s">
        <v>139</v>
      </c>
      <c r="E109" s="16" t="s">
        <v>90</v>
      </c>
      <c r="F109" s="16"/>
      <c r="G109" s="22">
        <f>G110</f>
        <v>1192497.8700000001</v>
      </c>
      <c r="H109" s="2"/>
    </row>
    <row r="110" spans="1:8" ht="45" outlineLevel="4" x14ac:dyDescent="0.25">
      <c r="A110" s="15" t="s">
        <v>6</v>
      </c>
      <c r="B110" s="16" t="s">
        <v>1</v>
      </c>
      <c r="C110" s="16" t="s">
        <v>143</v>
      </c>
      <c r="D110" s="16" t="s">
        <v>139</v>
      </c>
      <c r="E110" s="16" t="s">
        <v>90</v>
      </c>
      <c r="F110" s="16" t="s">
        <v>7</v>
      </c>
      <c r="G110" s="22">
        <f>G111</f>
        <v>1192497.8700000001</v>
      </c>
      <c r="H110" s="2"/>
    </row>
    <row r="111" spans="1:8" ht="45" outlineLevel="5" x14ac:dyDescent="0.25">
      <c r="A111" s="15" t="s">
        <v>8</v>
      </c>
      <c r="B111" s="16" t="s">
        <v>1</v>
      </c>
      <c r="C111" s="16" t="s">
        <v>143</v>
      </c>
      <c r="D111" s="16" t="s">
        <v>139</v>
      </c>
      <c r="E111" s="16" t="s">
        <v>90</v>
      </c>
      <c r="F111" s="16" t="s">
        <v>9</v>
      </c>
      <c r="G111" s="22">
        <v>1192497.8700000001</v>
      </c>
      <c r="H111" s="2"/>
    </row>
    <row r="112" spans="1:8" outlineLevel="3" x14ac:dyDescent="0.25">
      <c r="A112" s="15" t="s">
        <v>91</v>
      </c>
      <c r="B112" s="16" t="s">
        <v>1</v>
      </c>
      <c r="C112" s="16" t="s">
        <v>143</v>
      </c>
      <c r="D112" s="16" t="s">
        <v>139</v>
      </c>
      <c r="E112" s="16" t="s">
        <v>92</v>
      </c>
      <c r="F112" s="16"/>
      <c r="G112" s="22">
        <f>G113</f>
        <v>5813546.9299999997</v>
      </c>
      <c r="H112" s="2"/>
    </row>
    <row r="113" spans="1:8" ht="45" outlineLevel="4" x14ac:dyDescent="0.25">
      <c r="A113" s="15" t="s">
        <v>6</v>
      </c>
      <c r="B113" s="16" t="s">
        <v>1</v>
      </c>
      <c r="C113" s="16" t="s">
        <v>143</v>
      </c>
      <c r="D113" s="16" t="s">
        <v>139</v>
      </c>
      <c r="E113" s="16" t="s">
        <v>92</v>
      </c>
      <c r="F113" s="16" t="s">
        <v>7</v>
      </c>
      <c r="G113" s="22">
        <f>G114</f>
        <v>5813546.9299999997</v>
      </c>
      <c r="H113" s="2"/>
    </row>
    <row r="114" spans="1:8" ht="45" outlineLevel="5" x14ac:dyDescent="0.25">
      <c r="A114" s="15" t="s">
        <v>8</v>
      </c>
      <c r="B114" s="16" t="s">
        <v>1</v>
      </c>
      <c r="C114" s="16" t="s">
        <v>143</v>
      </c>
      <c r="D114" s="16" t="s">
        <v>139</v>
      </c>
      <c r="E114" s="16" t="s">
        <v>92</v>
      </c>
      <c r="F114" s="16" t="s">
        <v>9</v>
      </c>
      <c r="G114" s="22">
        <v>5813546.9299999997</v>
      </c>
      <c r="H114" s="2"/>
    </row>
    <row r="115" spans="1:8" hidden="1" outlineLevel="3" x14ac:dyDescent="0.25">
      <c r="A115" s="15" t="s">
        <v>93</v>
      </c>
      <c r="B115" s="16" t="s">
        <v>1</v>
      </c>
      <c r="C115" s="16" t="s">
        <v>143</v>
      </c>
      <c r="D115" s="16" t="s">
        <v>139</v>
      </c>
      <c r="E115" s="16" t="s">
        <v>94</v>
      </c>
      <c r="F115" s="16"/>
      <c r="G115" s="22">
        <f>G116</f>
        <v>0</v>
      </c>
      <c r="H115" s="2"/>
    </row>
    <row r="116" spans="1:8" ht="45" hidden="1" outlineLevel="4" x14ac:dyDescent="0.25">
      <c r="A116" s="15" t="s">
        <v>6</v>
      </c>
      <c r="B116" s="16" t="s">
        <v>1</v>
      </c>
      <c r="C116" s="16" t="s">
        <v>143</v>
      </c>
      <c r="D116" s="16" t="s">
        <v>139</v>
      </c>
      <c r="E116" s="16" t="s">
        <v>94</v>
      </c>
      <c r="F116" s="16" t="s">
        <v>7</v>
      </c>
      <c r="G116" s="22">
        <f>G117</f>
        <v>0</v>
      </c>
      <c r="H116" s="2"/>
    </row>
    <row r="117" spans="1:8" ht="45" hidden="1" outlineLevel="5" x14ac:dyDescent="0.25">
      <c r="A117" s="15" t="s">
        <v>8</v>
      </c>
      <c r="B117" s="16" t="s">
        <v>1</v>
      </c>
      <c r="C117" s="16" t="s">
        <v>143</v>
      </c>
      <c r="D117" s="16" t="s">
        <v>139</v>
      </c>
      <c r="E117" s="16" t="s">
        <v>94</v>
      </c>
      <c r="F117" s="16" t="s">
        <v>9</v>
      </c>
      <c r="G117" s="22">
        <v>0</v>
      </c>
      <c r="H117" s="2"/>
    </row>
    <row r="118" spans="1:8" ht="30" outlineLevel="3" collapsed="1" x14ac:dyDescent="0.25">
      <c r="A118" s="15" t="s">
        <v>95</v>
      </c>
      <c r="B118" s="16" t="s">
        <v>1</v>
      </c>
      <c r="C118" s="16" t="s">
        <v>143</v>
      </c>
      <c r="D118" s="16" t="s">
        <v>139</v>
      </c>
      <c r="E118" s="16" t="s">
        <v>96</v>
      </c>
      <c r="F118" s="16"/>
      <c r="G118" s="22">
        <f>G119</f>
        <v>3467446.36</v>
      </c>
      <c r="H118" s="2"/>
    </row>
    <row r="119" spans="1:8" ht="45" outlineLevel="4" x14ac:dyDescent="0.25">
      <c r="A119" s="15" t="s">
        <v>6</v>
      </c>
      <c r="B119" s="16" t="s">
        <v>1</v>
      </c>
      <c r="C119" s="16" t="s">
        <v>143</v>
      </c>
      <c r="D119" s="16" t="s">
        <v>139</v>
      </c>
      <c r="E119" s="16" t="s">
        <v>96</v>
      </c>
      <c r="F119" s="16" t="s">
        <v>7</v>
      </c>
      <c r="G119" s="22">
        <f>G120</f>
        <v>3467446.36</v>
      </c>
      <c r="H119" s="2"/>
    </row>
    <row r="120" spans="1:8" ht="45" outlineLevel="5" x14ac:dyDescent="0.25">
      <c r="A120" s="15" t="s">
        <v>8</v>
      </c>
      <c r="B120" s="16" t="s">
        <v>1</v>
      </c>
      <c r="C120" s="16" t="s">
        <v>143</v>
      </c>
      <c r="D120" s="16" t="s">
        <v>139</v>
      </c>
      <c r="E120" s="16" t="s">
        <v>96</v>
      </c>
      <c r="F120" s="16" t="s">
        <v>9</v>
      </c>
      <c r="G120" s="22">
        <v>3467446.36</v>
      </c>
      <c r="H120" s="2"/>
    </row>
    <row r="121" spans="1:8" hidden="1" outlineLevel="1" x14ac:dyDescent="0.25">
      <c r="A121" s="15" t="s">
        <v>97</v>
      </c>
      <c r="B121" s="16" t="s">
        <v>1</v>
      </c>
      <c r="C121" s="16" t="s">
        <v>136</v>
      </c>
      <c r="D121" s="16"/>
      <c r="E121" s="16"/>
      <c r="F121" s="16"/>
      <c r="G121" s="22">
        <f>G122</f>
        <v>0</v>
      </c>
      <c r="H121" s="2"/>
    </row>
    <row r="122" spans="1:8" ht="30" hidden="1" outlineLevel="2" x14ac:dyDescent="0.25">
      <c r="A122" s="15" t="s">
        <v>98</v>
      </c>
      <c r="B122" s="16" t="s">
        <v>1</v>
      </c>
      <c r="C122" s="16" t="s">
        <v>136</v>
      </c>
      <c r="D122" s="16" t="s">
        <v>143</v>
      </c>
      <c r="E122" s="16"/>
      <c r="F122" s="16"/>
      <c r="G122" s="22">
        <f>G123</f>
        <v>0</v>
      </c>
      <c r="H122" s="2"/>
    </row>
    <row r="123" spans="1:8" ht="30" hidden="1" outlineLevel="3" x14ac:dyDescent="0.25">
      <c r="A123" s="15" t="s">
        <v>99</v>
      </c>
      <c r="B123" s="16" t="s">
        <v>1</v>
      </c>
      <c r="C123" s="16" t="s">
        <v>136</v>
      </c>
      <c r="D123" s="16" t="s">
        <v>143</v>
      </c>
      <c r="E123" s="16" t="s">
        <v>100</v>
      </c>
      <c r="F123" s="16"/>
      <c r="G123" s="22">
        <f>G124+G126</f>
        <v>0</v>
      </c>
      <c r="H123" s="2"/>
    </row>
    <row r="124" spans="1:8" ht="45" hidden="1" outlineLevel="4" x14ac:dyDescent="0.25">
      <c r="A124" s="15" t="s">
        <v>6</v>
      </c>
      <c r="B124" s="16" t="s">
        <v>1</v>
      </c>
      <c r="C124" s="16" t="s">
        <v>136</v>
      </c>
      <c r="D124" s="16" t="s">
        <v>143</v>
      </c>
      <c r="E124" s="16" t="s">
        <v>100</v>
      </c>
      <c r="F124" s="16" t="s">
        <v>7</v>
      </c>
      <c r="G124" s="22">
        <f>G125</f>
        <v>0</v>
      </c>
      <c r="H124" s="2"/>
    </row>
    <row r="125" spans="1:8" ht="45" hidden="1" outlineLevel="5" x14ac:dyDescent="0.25">
      <c r="A125" s="15" t="s">
        <v>8</v>
      </c>
      <c r="B125" s="16" t="s">
        <v>1</v>
      </c>
      <c r="C125" s="16" t="s">
        <v>136</v>
      </c>
      <c r="D125" s="16" t="s">
        <v>143</v>
      </c>
      <c r="E125" s="16" t="s">
        <v>100</v>
      </c>
      <c r="F125" s="16" t="s">
        <v>9</v>
      </c>
      <c r="G125" s="22">
        <v>0</v>
      </c>
      <c r="H125" s="2"/>
    </row>
    <row r="126" spans="1:8" hidden="1" outlineLevel="4" x14ac:dyDescent="0.25">
      <c r="A126" s="15" t="s">
        <v>20</v>
      </c>
      <c r="B126" s="16" t="s">
        <v>1</v>
      </c>
      <c r="C126" s="16" t="s">
        <v>136</v>
      </c>
      <c r="D126" s="16" t="s">
        <v>143</v>
      </c>
      <c r="E126" s="16" t="s">
        <v>100</v>
      </c>
      <c r="F126" s="16" t="s">
        <v>21</v>
      </c>
      <c r="G126" s="22">
        <f>G127</f>
        <v>0</v>
      </c>
      <c r="H126" s="2"/>
    </row>
    <row r="127" spans="1:8" ht="20.25" hidden="1" customHeight="1" outlineLevel="5" x14ac:dyDescent="0.25">
      <c r="A127" s="15" t="s">
        <v>37</v>
      </c>
      <c r="B127" s="16" t="s">
        <v>1</v>
      </c>
      <c r="C127" s="16" t="s">
        <v>136</v>
      </c>
      <c r="D127" s="16" t="s">
        <v>143</v>
      </c>
      <c r="E127" s="16" t="s">
        <v>100</v>
      </c>
      <c r="F127" s="16" t="s">
        <v>38</v>
      </c>
      <c r="G127" s="22">
        <v>0</v>
      </c>
      <c r="H127" s="2"/>
    </row>
    <row r="128" spans="1:8" outlineLevel="1" collapsed="1" x14ac:dyDescent="0.25">
      <c r="A128" s="15" t="s">
        <v>101</v>
      </c>
      <c r="B128" s="16" t="s">
        <v>1</v>
      </c>
      <c r="C128" s="16" t="s">
        <v>145</v>
      </c>
      <c r="D128" s="16"/>
      <c r="E128" s="16"/>
      <c r="F128" s="16"/>
      <c r="G128" s="22">
        <f>G129</f>
        <v>5118398.79</v>
      </c>
      <c r="H128" s="2"/>
    </row>
    <row r="129" spans="1:8" outlineLevel="2" x14ac:dyDescent="0.25">
      <c r="A129" s="15" t="s">
        <v>102</v>
      </c>
      <c r="B129" s="16" t="s">
        <v>1</v>
      </c>
      <c r="C129" s="16" t="s">
        <v>145</v>
      </c>
      <c r="D129" s="16" t="s">
        <v>134</v>
      </c>
      <c r="E129" s="16"/>
      <c r="F129" s="16"/>
      <c r="G129" s="22">
        <f>G130+G133</f>
        <v>5118398.79</v>
      </c>
      <c r="H129" s="2"/>
    </row>
    <row r="130" spans="1:8" ht="105" outlineLevel="3" x14ac:dyDescent="0.25">
      <c r="A130" s="15" t="s">
        <v>103</v>
      </c>
      <c r="B130" s="16" t="s">
        <v>1</v>
      </c>
      <c r="C130" s="16" t="s">
        <v>145</v>
      </c>
      <c r="D130" s="16" t="s">
        <v>134</v>
      </c>
      <c r="E130" s="16" t="s">
        <v>104</v>
      </c>
      <c r="F130" s="16"/>
      <c r="G130" s="22">
        <f>G131</f>
        <v>2049885.13</v>
      </c>
      <c r="H130" s="2"/>
    </row>
    <row r="131" spans="1:8" outlineLevel="4" x14ac:dyDescent="0.25">
      <c r="A131" s="15" t="s">
        <v>13</v>
      </c>
      <c r="B131" s="16" t="s">
        <v>1</v>
      </c>
      <c r="C131" s="16" t="s">
        <v>145</v>
      </c>
      <c r="D131" s="16" t="s">
        <v>134</v>
      </c>
      <c r="E131" s="16" t="s">
        <v>104</v>
      </c>
      <c r="F131" s="16" t="s">
        <v>14</v>
      </c>
      <c r="G131" s="22">
        <f>G132</f>
        <v>2049885.13</v>
      </c>
      <c r="H131" s="2"/>
    </row>
    <row r="132" spans="1:8" outlineLevel="5" x14ac:dyDescent="0.25">
      <c r="A132" s="15" t="s">
        <v>15</v>
      </c>
      <c r="B132" s="16" t="s">
        <v>1</v>
      </c>
      <c r="C132" s="16" t="s">
        <v>145</v>
      </c>
      <c r="D132" s="16" t="s">
        <v>134</v>
      </c>
      <c r="E132" s="16" t="s">
        <v>104</v>
      </c>
      <c r="F132" s="16" t="s">
        <v>16</v>
      </c>
      <c r="G132" s="22">
        <v>2049885.13</v>
      </c>
      <c r="H132" s="2"/>
    </row>
    <row r="133" spans="1:8" ht="105" outlineLevel="3" x14ac:dyDescent="0.25">
      <c r="A133" s="15" t="s">
        <v>105</v>
      </c>
      <c r="B133" s="16" t="s">
        <v>1</v>
      </c>
      <c r="C133" s="16" t="s">
        <v>145</v>
      </c>
      <c r="D133" s="16" t="s">
        <v>134</v>
      </c>
      <c r="E133" s="16" t="s">
        <v>106</v>
      </c>
      <c r="F133" s="16"/>
      <c r="G133" s="22">
        <f>G134</f>
        <v>3068513.66</v>
      </c>
      <c r="H133" s="2"/>
    </row>
    <row r="134" spans="1:8" outlineLevel="4" x14ac:dyDescent="0.25">
      <c r="A134" s="15" t="s">
        <v>13</v>
      </c>
      <c r="B134" s="16" t="s">
        <v>1</v>
      </c>
      <c r="C134" s="16" t="s">
        <v>145</v>
      </c>
      <c r="D134" s="16" t="s">
        <v>134</v>
      </c>
      <c r="E134" s="16" t="s">
        <v>106</v>
      </c>
      <c r="F134" s="16" t="s">
        <v>14</v>
      </c>
      <c r="G134" s="22">
        <f>G135</f>
        <v>3068513.66</v>
      </c>
      <c r="H134" s="2"/>
    </row>
    <row r="135" spans="1:8" ht="17.25" customHeight="1" outlineLevel="5" x14ac:dyDescent="0.25">
      <c r="A135" s="15" t="s">
        <v>15</v>
      </c>
      <c r="B135" s="16" t="s">
        <v>1</v>
      </c>
      <c r="C135" s="16" t="s">
        <v>145</v>
      </c>
      <c r="D135" s="16" t="s">
        <v>134</v>
      </c>
      <c r="E135" s="16" t="s">
        <v>106</v>
      </c>
      <c r="F135" s="16" t="s">
        <v>16</v>
      </c>
      <c r="G135" s="22">
        <v>3068513.66</v>
      </c>
      <c r="H135" s="2"/>
    </row>
    <row r="136" spans="1:8" outlineLevel="1" x14ac:dyDescent="0.25">
      <c r="A136" s="15" t="s">
        <v>107</v>
      </c>
      <c r="B136" s="16" t="s">
        <v>1</v>
      </c>
      <c r="C136" s="16" t="s">
        <v>140</v>
      </c>
      <c r="D136" s="16"/>
      <c r="E136" s="16"/>
      <c r="F136" s="16"/>
      <c r="G136" s="22">
        <f>G137+G141</f>
        <v>362913.96</v>
      </c>
      <c r="H136" s="2"/>
    </row>
    <row r="137" spans="1:8" outlineLevel="2" x14ac:dyDescent="0.25">
      <c r="A137" s="15" t="s">
        <v>108</v>
      </c>
      <c r="B137" s="16" t="s">
        <v>1</v>
      </c>
      <c r="C137" s="16" t="s">
        <v>140</v>
      </c>
      <c r="D137" s="16" t="s">
        <v>134</v>
      </c>
      <c r="E137" s="16"/>
      <c r="F137" s="16"/>
      <c r="G137" s="22">
        <f>G138</f>
        <v>357413.96</v>
      </c>
      <c r="H137" s="2"/>
    </row>
    <row r="138" spans="1:8" ht="30" outlineLevel="3" x14ac:dyDescent="0.25">
      <c r="A138" s="15" t="s">
        <v>109</v>
      </c>
      <c r="B138" s="16" t="s">
        <v>1</v>
      </c>
      <c r="C138" s="16" t="s">
        <v>140</v>
      </c>
      <c r="D138" s="16" t="s">
        <v>134</v>
      </c>
      <c r="E138" s="16" t="s">
        <v>110</v>
      </c>
      <c r="F138" s="16"/>
      <c r="G138" s="22">
        <f>G139</f>
        <v>357413.96</v>
      </c>
      <c r="H138" s="2"/>
    </row>
    <row r="139" spans="1:8" ht="30" outlineLevel="4" x14ac:dyDescent="0.25">
      <c r="A139" s="15" t="s">
        <v>111</v>
      </c>
      <c r="B139" s="16" t="s">
        <v>1</v>
      </c>
      <c r="C139" s="16" t="s">
        <v>140</v>
      </c>
      <c r="D139" s="16" t="s">
        <v>134</v>
      </c>
      <c r="E139" s="16" t="s">
        <v>110</v>
      </c>
      <c r="F139" s="16" t="s">
        <v>112</v>
      </c>
      <c r="G139" s="22">
        <f>G140</f>
        <v>357413.96</v>
      </c>
      <c r="H139" s="2"/>
    </row>
    <row r="140" spans="1:8" ht="30" outlineLevel="5" x14ac:dyDescent="0.25">
      <c r="A140" s="15" t="s">
        <v>113</v>
      </c>
      <c r="B140" s="16" t="s">
        <v>1</v>
      </c>
      <c r="C140" s="16" t="s">
        <v>140</v>
      </c>
      <c r="D140" s="16" t="s">
        <v>134</v>
      </c>
      <c r="E140" s="16" t="s">
        <v>110</v>
      </c>
      <c r="F140" s="16" t="s">
        <v>114</v>
      </c>
      <c r="G140" s="22">
        <v>357413.96</v>
      </c>
      <c r="H140" s="2"/>
    </row>
    <row r="141" spans="1:8" ht="30" outlineLevel="2" x14ac:dyDescent="0.25">
      <c r="A141" s="15" t="s">
        <v>115</v>
      </c>
      <c r="B141" s="16" t="s">
        <v>1</v>
      </c>
      <c r="C141" s="16" t="s">
        <v>140</v>
      </c>
      <c r="D141" s="16" t="s">
        <v>136</v>
      </c>
      <c r="E141" s="16"/>
      <c r="F141" s="16"/>
      <c r="G141" s="22">
        <f>G142</f>
        <v>5500</v>
      </c>
      <c r="H141" s="2"/>
    </row>
    <row r="142" spans="1:8" ht="30" outlineLevel="3" x14ac:dyDescent="0.25">
      <c r="A142" s="15" t="s">
        <v>116</v>
      </c>
      <c r="B142" s="16" t="s">
        <v>1</v>
      </c>
      <c r="C142" s="16" t="s">
        <v>140</v>
      </c>
      <c r="D142" s="16" t="s">
        <v>136</v>
      </c>
      <c r="E142" s="16" t="s">
        <v>117</v>
      </c>
      <c r="F142" s="16"/>
      <c r="G142" s="22">
        <f>G143</f>
        <v>5500</v>
      </c>
      <c r="H142" s="2"/>
    </row>
    <row r="143" spans="1:8" ht="45" outlineLevel="4" x14ac:dyDescent="0.25">
      <c r="A143" s="15" t="s">
        <v>6</v>
      </c>
      <c r="B143" s="16" t="s">
        <v>1</v>
      </c>
      <c r="C143" s="16" t="s">
        <v>140</v>
      </c>
      <c r="D143" s="16" t="s">
        <v>136</v>
      </c>
      <c r="E143" s="16" t="s">
        <v>117</v>
      </c>
      <c r="F143" s="16" t="s">
        <v>7</v>
      </c>
      <c r="G143" s="22">
        <f>G144</f>
        <v>5500</v>
      </c>
      <c r="H143" s="2"/>
    </row>
    <row r="144" spans="1:8" ht="45" outlineLevel="5" x14ac:dyDescent="0.25">
      <c r="A144" s="15" t="s">
        <v>8</v>
      </c>
      <c r="B144" s="16" t="s">
        <v>1</v>
      </c>
      <c r="C144" s="16" t="s">
        <v>140</v>
      </c>
      <c r="D144" s="16" t="s">
        <v>136</v>
      </c>
      <c r="E144" s="16" t="s">
        <v>117</v>
      </c>
      <c r="F144" s="16" t="s">
        <v>9</v>
      </c>
      <c r="G144" s="22">
        <v>5500</v>
      </c>
      <c r="H144" s="2"/>
    </row>
    <row r="145" spans="1:8" ht="21" customHeight="1" outlineLevel="1" x14ac:dyDescent="0.25">
      <c r="A145" s="15" t="s">
        <v>118</v>
      </c>
      <c r="B145" s="16" t="s">
        <v>1</v>
      </c>
      <c r="C145" s="16" t="s">
        <v>137</v>
      </c>
      <c r="D145" s="16"/>
      <c r="E145" s="16"/>
      <c r="F145" s="16"/>
      <c r="G145" s="22">
        <f>G146</f>
        <v>477690.2</v>
      </c>
      <c r="H145" s="2"/>
    </row>
    <row r="146" spans="1:8" outlineLevel="2" x14ac:dyDescent="0.25">
      <c r="A146" s="15" t="s">
        <v>119</v>
      </c>
      <c r="B146" s="16" t="s">
        <v>1</v>
      </c>
      <c r="C146" s="16" t="s">
        <v>137</v>
      </c>
      <c r="D146" s="16" t="s">
        <v>134</v>
      </c>
      <c r="E146" s="16"/>
      <c r="F146" s="16"/>
      <c r="G146" s="22">
        <f>G147</f>
        <v>477690.2</v>
      </c>
      <c r="H146" s="2"/>
    </row>
    <row r="147" spans="1:8" ht="30" outlineLevel="3" x14ac:dyDescent="0.25">
      <c r="A147" s="15" t="s">
        <v>120</v>
      </c>
      <c r="B147" s="16" t="s">
        <v>1</v>
      </c>
      <c r="C147" s="16" t="s">
        <v>137</v>
      </c>
      <c r="D147" s="16" t="s">
        <v>134</v>
      </c>
      <c r="E147" s="16" t="s">
        <v>121</v>
      </c>
      <c r="F147" s="16"/>
      <c r="G147" s="22">
        <f>G148</f>
        <v>477690.2</v>
      </c>
      <c r="H147" s="2"/>
    </row>
    <row r="148" spans="1:8" ht="45" outlineLevel="4" x14ac:dyDescent="0.25">
      <c r="A148" s="15" t="s">
        <v>6</v>
      </c>
      <c r="B148" s="16" t="s">
        <v>1</v>
      </c>
      <c r="C148" s="16" t="s">
        <v>137</v>
      </c>
      <c r="D148" s="16" t="s">
        <v>134</v>
      </c>
      <c r="E148" s="16" t="s">
        <v>121</v>
      </c>
      <c r="F148" s="16" t="s">
        <v>7</v>
      </c>
      <c r="G148" s="22">
        <f>G149</f>
        <v>477690.2</v>
      </c>
      <c r="H148" s="2"/>
    </row>
    <row r="149" spans="1:8" ht="45" outlineLevel="5" x14ac:dyDescent="0.25">
      <c r="A149" s="15" t="s">
        <v>8</v>
      </c>
      <c r="B149" s="16" t="s">
        <v>1</v>
      </c>
      <c r="C149" s="16" t="s">
        <v>137</v>
      </c>
      <c r="D149" s="16" t="s">
        <v>134</v>
      </c>
      <c r="E149" s="16" t="s">
        <v>121</v>
      </c>
      <c r="F149" s="16" t="s">
        <v>9</v>
      </c>
      <c r="G149" s="22">
        <v>477690.2</v>
      </c>
      <c r="H149" s="2"/>
    </row>
    <row r="150" spans="1:8" ht="18.75" customHeight="1" x14ac:dyDescent="0.25">
      <c r="A150" s="4" t="s">
        <v>122</v>
      </c>
      <c r="B150" s="4"/>
      <c r="C150" s="4"/>
      <c r="D150" s="4"/>
      <c r="E150" s="4"/>
      <c r="F150" s="4"/>
      <c r="G150" s="14">
        <f>G11</f>
        <v>104977087.23999999</v>
      </c>
      <c r="H150" s="2"/>
    </row>
    <row r="151" spans="1:8" ht="12.75" customHeight="1" x14ac:dyDescent="0.25">
      <c r="A151" s="2"/>
      <c r="B151" s="2"/>
      <c r="C151" s="2"/>
      <c r="D151" s="2"/>
      <c r="E151" s="2"/>
      <c r="F151" s="2"/>
      <c r="G151" s="2"/>
      <c r="H151" s="2"/>
    </row>
    <row r="152" spans="1:8" ht="15.2" customHeight="1" x14ac:dyDescent="0.25">
      <c r="A152" s="3"/>
      <c r="B152" s="3"/>
      <c r="C152" s="3"/>
      <c r="D152" s="3"/>
      <c r="E152" s="3"/>
      <c r="F152" s="3"/>
      <c r="G152" s="3"/>
      <c r="H152" s="2"/>
    </row>
  </sheetData>
  <mergeCells count="10">
    <mergeCell ref="A1:G1"/>
    <mergeCell ref="A2:G2"/>
    <mergeCell ref="A3:G3"/>
    <mergeCell ref="A4:G4"/>
    <mergeCell ref="A5:G5"/>
    <mergeCell ref="A152:G152"/>
    <mergeCell ref="A8:H8"/>
    <mergeCell ref="A7:G7"/>
    <mergeCell ref="A9:G9"/>
    <mergeCell ref="A150:F150"/>
  </mergeCells>
  <pageMargins left="0.78740157480314965" right="0.59055118110236227" top="0.59055118110236227" bottom="0.59055118110236227" header="0.39370078740157483" footer="0.51181102362204722"/>
  <pageSetup paperSize="9" scale="80" fitToHeight="0" orientation="portrait" r:id="rId1"/>
  <headerFooter>
    <evenHeader>&amp;LФинансовое управление Брянской области</even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3&lt;/string&gt;&#10;    &lt;string&gt;31.12.2023&lt;/string&gt;&#10;  &lt;/DateInfo&gt;&#10;  &lt;Code&gt;SQUERY_ROSP_EXP&lt;/Code&gt;&#10;  &lt;ObjectCode&gt;SQUERY_ROSP_EXP&lt;/ObjectCode&gt;&#10;  &lt;DocName&gt;Вариант (новый от 15.12.2017 11_21_17)(Бюджетная роспись (расходы))&lt;/DocName&gt;&#10;  &lt;VariantName&gt;Вариант (новый от 15.12.2017 11:21:17)&lt;/VariantName&gt;&#10;  &lt;VariantLink&gt;305637982&lt;/VariantLink&gt;&#10;  &lt;ReportCode&gt;A3601405F7EA4133956008963BFF10&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83076781-948F-4EAE-AB79-937E6654D23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Документ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CHERNIKOVA\CHERNIKOVA</dc:creator>
  <cp:lastModifiedBy>PC</cp:lastModifiedBy>
  <cp:lastPrinted>2024-01-30T13:13:59Z</cp:lastPrinted>
  <dcterms:created xsi:type="dcterms:W3CDTF">2024-01-30T12:18:13Z</dcterms:created>
  <dcterms:modified xsi:type="dcterms:W3CDTF">2024-01-30T13:15:12Z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15.12.2017 11_21_17)(Бюджетная роспись (расходы))</vt:lpwstr>
  </property>
  <property fmtid="{D5CDD505-2E9C-101B-9397-08002B2CF9AE}" pid="3" name="Название отчета">
    <vt:lpwstr>Вариант (новый от 15.12.2017 11_21_17).xlsx</vt:lpwstr>
  </property>
  <property fmtid="{D5CDD505-2E9C-101B-9397-08002B2CF9AE}" pid="4" name="Версия клиента">
    <vt:lpwstr>23.2.35.1150 (.NET 4.7.2)</vt:lpwstr>
  </property>
  <property fmtid="{D5CDD505-2E9C-101B-9397-08002B2CF9AE}" pid="5" name="Версия базы">
    <vt:lpwstr>23.2.2260.332460770</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Budget_allfo_2023</vt:lpwstr>
  </property>
  <property fmtid="{D5CDD505-2E9C-101B-9397-08002B2CF9AE}" pid="9" name="Пользователь">
    <vt:lpwstr>pos_21_01</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