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г\ЕЖЕМЕСЯЧНЫЕ ОТЧЕТЫ (для Ковалева М.Н.)\"/>
    </mc:Choice>
  </mc:AlternateContent>
  <bookViews>
    <workbookView xWindow="0" yWindow="0" windowWidth="25170" windowHeight="1101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52511"/>
</workbook>
</file>

<file path=xl/calcChain.xml><?xml version="1.0" encoding="utf-8"?>
<calcChain xmlns="http://schemas.openxmlformats.org/spreadsheetml/2006/main">
  <c r="E7" i="3" l="1"/>
  <c r="F7" i="3"/>
  <c r="D7" i="3"/>
  <c r="E45" i="3"/>
  <c r="F45" i="3"/>
  <c r="D45" i="3"/>
  <c r="E42" i="3"/>
  <c r="F42" i="3"/>
  <c r="D42" i="3"/>
  <c r="E27" i="3"/>
  <c r="F27" i="3"/>
  <c r="D27" i="3"/>
  <c r="E34" i="3"/>
  <c r="F34" i="3"/>
  <c r="D34" i="3"/>
  <c r="E35" i="3"/>
  <c r="F35" i="3"/>
  <c r="D35" i="3"/>
  <c r="E31" i="3"/>
  <c r="F31" i="3"/>
  <c r="D31" i="3"/>
  <c r="E28" i="3"/>
  <c r="F28" i="3"/>
  <c r="D28" i="3"/>
  <c r="E17" i="3"/>
  <c r="F17" i="3"/>
  <c r="D17" i="3"/>
  <c r="E24" i="3"/>
  <c r="F24" i="3"/>
  <c r="D24" i="3"/>
  <c r="E18" i="3"/>
  <c r="F18" i="3"/>
  <c r="D18" i="3"/>
  <c r="E35" i="2"/>
  <c r="F35" i="2"/>
  <c r="D35" i="2"/>
  <c r="E31" i="2"/>
  <c r="F31" i="2"/>
  <c r="D31" i="2"/>
  <c r="E28" i="2"/>
  <c r="F28" i="2"/>
  <c r="D28" i="2"/>
  <c r="E21" i="2"/>
  <c r="F21" i="2"/>
  <c r="D21" i="2"/>
  <c r="E17" i="2"/>
  <c r="F17" i="2"/>
  <c r="D17" i="2"/>
</calcChain>
</file>

<file path=xl/sharedStrings.xml><?xml version="1.0" encoding="utf-8"?>
<sst xmlns="http://schemas.openxmlformats.org/spreadsheetml/2006/main" count="220" uniqueCount="132">
  <si>
    <t xml:space="preserve"> ОТЧЕТ ОБ ИСПОЛНЕНИИ БЮДЖЕТА</t>
  </si>
  <si>
    <t>КОДЫ</t>
  </si>
  <si>
    <t>Форма по ОКУД</t>
  </si>
  <si>
    <t>0503117</t>
  </si>
  <si>
    <t>на 1 февраля 2019 г.</t>
  </si>
  <si>
    <t>Дата</t>
  </si>
  <si>
    <t>01.02.2019</t>
  </si>
  <si>
    <t>Наименование</t>
  </si>
  <si>
    <t xml:space="preserve">по ОКПО  </t>
  </si>
  <si>
    <t>финансового органа:</t>
  </si>
  <si>
    <t>ФИНАНСОВОЕ УПРАВЛЕНИЕ АДМИНИСТРАЦИИ НАВЛИНСКОГО РАЙОНА</t>
  </si>
  <si>
    <t xml:space="preserve">    Глава по БК</t>
  </si>
  <si>
    <t>850</t>
  </si>
  <si>
    <t xml:space="preserve">Наименование публично-правового образования: </t>
  </si>
  <si>
    <t>бюджет муниципального образования "Навлинское городское поселение"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</si>
  <si>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</si>
  <si>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</si>
  <si>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</si>
  <si>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</si>
  <si>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</si>
  <si>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</si>
  <si>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</si>
  <si>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</si>
  <si>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</si>
  <si>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</si>
  <si>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</si>
  <si>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</si>
  <si>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</si>
  <si>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</si>
  <si>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физических лиц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</si>
  <si>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</si>
  <si>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</si>
  <si>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</si>
  <si>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</si>
  <si>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</si>
  <si>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</si>
  <si>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</si>
  <si>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</si>
  <si>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</si>
  <si>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</si>
  <si>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</si>
  <si>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</si>
  <si>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</si>
  <si>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Единый сельскохозяйственный налог</t>
  </si>
  <si>
    <t>00010503010010000110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</si>
  <si>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</si>
  <si>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00010601030130000110</t>
  </si>
  <si>
    <t>Земельный налог с организаций, обладающих земельным участком, расположенным в границах городских поселений</t>
  </si>
  <si>
    <t>00010606033130000110</t>
  </si>
  <si>
    <t>Земельный налог с физических лиц, обладающих земельным участком, расположенным в границах городских поселений</t>
  </si>
  <si>
    <t>00010606043130000110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</si>
  <si>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</si>
  <si>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00011105013130000120</t>
  </si>
  <si>
    <t>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</si>
  <si>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00011105313130000120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</si>
  <si>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</si>
  <si>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00011406013130000430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</si>
  <si>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</si>
  <si>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00020220216130000150</t>
  </si>
  <si>
    <t>Субвенции бюджетам городских поселений на выполнение передаваемых полномочий субъектов Российской Федерации</t>
  </si>
  <si>
    <t>00020230024130000150</t>
  </si>
  <si>
    <t>Руководитель    _____________ Сонных Татьяна Александровна
                                  (подпись, расшифровка подписи)
Главный бухгалтер _____________ Ковалев Михаил Николаевич
                                       (подпись, расшифровка подписи)
Исполнитель    ______________ Черникова Татьяна Сергеевна
                                   (подпись,    расшифровка подписи)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</si>
  <si>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</si>
  <si>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</si>
  <si>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</si>
  <si>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</si>
  <si>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</si>
  <si>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Иные межбюджетные трансферты</t>
  </si>
  <si>
    <t>85501066100084200540</t>
  </si>
  <si>
    <t>Специальные расходы</t>
  </si>
  <si>
    <t>85501076100080060880</t>
  </si>
  <si>
    <t>Резервные средства</t>
  </si>
  <si>
    <t>85501116100083030870</t>
  </si>
  <si>
    <t>Прочая закупка товаров, работ и услуг</t>
  </si>
  <si>
    <t>85501135501080920244</t>
  </si>
  <si>
    <t>85501135501180900244</t>
  </si>
  <si>
    <t>85501135501912020244</t>
  </si>
  <si>
    <t>85501136100080070244</t>
  </si>
  <si>
    <t>Уплата иных платежей</t>
  </si>
  <si>
    <t>85501136100081410853</t>
  </si>
  <si>
    <t>85503105501281140244</t>
  </si>
  <si>
    <t>85504095501316170244</t>
  </si>
  <si>
    <t>85504095501381610244</t>
  </si>
  <si>
    <t>85504095501381660244</t>
  </si>
  <si>
    <t>Закупка товаров, работ, услуг в целях капитального ремонта государственного (муниципального) имущества</t>
  </si>
  <si>
    <t>855040955013S6170243</t>
  </si>
  <si>
    <t>855040955013S6170244</t>
  </si>
  <si>
    <t>85504125501180910244</t>
  </si>
  <si>
    <t>85504125501183310244</t>
  </si>
  <si>
    <t>85505015501481830244</t>
  </si>
  <si>
    <t>Иные субсидии некоммерческим организациям (за исключением государственных (муниципальных) учреждений)</t>
  </si>
  <si>
    <t>85505015501481840634</t>
  </si>
  <si>
    <t>85505025501481740244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</si>
  <si>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</si>
  <si>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85505025501481810810</t>
  </si>
  <si>
    <t>85505035501481690244</t>
  </si>
  <si>
    <t>85505035501481700244</t>
  </si>
  <si>
    <t>85505035501481710244</t>
  </si>
  <si>
    <t>85505035501481730244</t>
  </si>
  <si>
    <t>855050356010L5550244</t>
  </si>
  <si>
    <t>85506055501583280243</t>
  </si>
  <si>
    <t>85508015501684260540</t>
  </si>
  <si>
    <t>85508015501684270540</t>
  </si>
  <si>
    <t>Иные пенсии, социальные доплаты к пенсиям</t>
  </si>
  <si>
    <t>85510015501782450312</t>
  </si>
  <si>
    <t>85510065501782470244</t>
  </si>
  <si>
    <t>85511015501880600244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</si>
  <si>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</si>
  <si>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</si>
  <si>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</si>
  <si>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</si>
  <si>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</si>
  <si>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</si>
  <si>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</si>
  <si>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</si>
  <si>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</si>
  <si>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</si>
  <si>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</si>
  <si>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</si>
  <si>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</si>
  <si>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</si>
  <si>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</si>
  <si>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</si>
  <si>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</si>
  <si>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</si>
  <si>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</si>
  <si>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</si>
  <si>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</si>
  <si>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</si>
  <si>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</si>
  <si>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городских поселений</t>
  </si>
  <si>
    <t>00001050201130000610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</si>
</sst>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  <font>
      <b/>
      <sz val="9"/>
      <color rgb="FF000000"/>
      <name val="Cambria"/>
      <family val="1"/>
      <charset val="204"/>
    </font>
    <font>
      <b/>
      <i/>
      <sz val="9"/>
      <color rgb="FF00000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7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4" fontId="15" fillId="3" borderId="8" xfId="31" applyNumberFormat="1" applyFont="1" applyFill="1" applyProtection="1">
      <alignment horizontal="right" vertical="center" shrinkToFit="1"/>
    </xf>
    <xf numFmtId="49" fontId="15" fillId="0" borderId="9" xfId="28" applyNumberFormat="1" applyFont="1" applyProtection="1">
      <alignment vertical="center" wrapText="1"/>
    </xf>
    <xf numFmtId="1" fontId="15" fillId="0" borderId="10" xfId="29" applyNumberFormat="1" applyFont="1" applyProtection="1">
      <alignment horizontal="center" vertical="center" shrinkToFit="1"/>
    </xf>
    <xf numFmtId="1" fontId="15" fillId="0" borderId="8" xfId="30" applyNumberFormat="1" applyFont="1" applyProtection="1">
      <alignment horizontal="center" vertical="center" shrinkToFit="1"/>
    </xf>
    <xf numFmtId="4" fontId="15" fillId="0" borderId="8" xfId="31" applyNumberFormat="1" applyFont="1" applyProtection="1">
      <alignment horizontal="right" vertical="center" shrinkToFit="1"/>
    </xf>
    <xf numFmtId="4" fontId="15" fillId="0" borderId="11" xfId="32" applyNumberFormat="1" applyFont="1" applyProtection="1">
      <alignment horizontal="right" vertical="center" shrinkToFit="1"/>
    </xf>
    <xf numFmtId="4" fontId="16" fillId="0" borderId="8" xfId="37" applyNumberFormat="1" applyFont="1" applyProtection="1">
      <alignment horizontal="right" vertical="center" shrinkToFit="1"/>
    </xf>
    <xf numFmtId="4" fontId="16" fillId="0" borderId="11" xfId="38" applyNumberFormat="1" applyFont="1" applyProtection="1">
      <alignment horizontal="right" vertical="center" shrinkToFit="1"/>
    </xf>
    <xf numFmtId="4" fontId="16" fillId="3" borderId="8" xfId="37" applyNumberFormat="1" applyFont="1" applyFill="1" applyProtection="1">
      <alignment horizontal="right" vertical="center" shrinkToFit="1"/>
    </xf>
    <xf numFmtId="4" fontId="16" fillId="3" borderId="11" xfId="38" applyNumberFormat="1" applyFont="1" applyFill="1" applyProtection="1">
      <alignment horizontal="right" vertical="center" shrinkToFit="1"/>
    </xf>
    <xf numFmtId="4" fontId="16" fillId="0" borderId="8" xfId="37" applyNumberFormat="1" applyFont="1" applyFill="1" applyProtection="1">
      <alignment horizontal="right" vertical="center" shrinkToFi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10" zoomScaleNormal="100" zoomScaleSheetLayoutView="100" workbookViewId="0">
      <selection activeCell="D35" sqref="D35:F35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2" t="s">
        <v>0</v>
      </c>
      <c r="B2" s="43"/>
      <c r="C2" s="43"/>
      <c r="D2" s="43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4" t="s">
        <v>4</v>
      </c>
      <c r="B4" s="45"/>
      <c r="C4" s="45"/>
      <c r="D4" s="45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/>
      <c r="G5" s="8"/>
    </row>
    <row r="6" spans="1:7" ht="19.7" customHeight="1" x14ac:dyDescent="0.25">
      <c r="A6" s="15" t="s">
        <v>9</v>
      </c>
      <c r="B6" s="46" t="s">
        <v>10</v>
      </c>
      <c r="C6" s="47"/>
      <c r="D6" s="47"/>
      <c r="E6" s="7" t="s">
        <v>11</v>
      </c>
      <c r="F6" s="16" t="s">
        <v>12</v>
      </c>
      <c r="G6" s="4"/>
    </row>
    <row r="7" spans="1:7" ht="19.7" customHeight="1" x14ac:dyDescent="0.25">
      <c r="A7" s="15" t="s">
        <v>13</v>
      </c>
      <c r="B7" s="46" t="s">
        <v>14</v>
      </c>
      <c r="C7" s="47"/>
      <c r="D7" s="47"/>
      <c r="E7" s="7" t="s">
        <v>15</v>
      </c>
      <c r="F7" s="17"/>
      <c r="G7" s="4"/>
    </row>
    <row r="8" spans="1:7" ht="15" customHeight="1" x14ac:dyDescent="0.25">
      <c r="A8" s="9" t="s">
        <v>16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17</v>
      </c>
      <c r="B9" s="4"/>
      <c r="C9" s="4"/>
      <c r="D9" s="5"/>
      <c r="E9" s="7" t="s">
        <v>18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48" t="s">
        <v>19</v>
      </c>
      <c r="B11" s="49"/>
      <c r="C11" s="49"/>
      <c r="D11" s="49"/>
      <c r="E11" s="49"/>
      <c r="F11" s="49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50" t="s">
        <v>20</v>
      </c>
      <c r="B13" s="50" t="s">
        <v>21</v>
      </c>
      <c r="C13" s="50" t="s">
        <v>22</v>
      </c>
      <c r="D13" s="50" t="s">
        <v>23</v>
      </c>
      <c r="E13" s="50" t="s">
        <v>24</v>
      </c>
      <c r="F13" s="50" t="s">
        <v>25</v>
      </c>
      <c r="G13" s="9"/>
    </row>
    <row r="14" spans="1:7" ht="45" customHeight="1" x14ac:dyDescent="0.25">
      <c r="A14" s="51"/>
      <c r="B14" s="51"/>
      <c r="C14" s="51"/>
      <c r="D14" s="51"/>
      <c r="E14" s="51"/>
      <c r="F14" s="51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61" t="s">
        <v>26</v>
      </c>
      <c r="B16" s="62" t="s">
        <v>27</v>
      </c>
      <c r="C16" s="63" t="s">
        <v>28</v>
      </c>
      <c r="D16" s="64">
        <v>35102990</v>
      </c>
      <c r="E16" s="64">
        <v>1427281.45</v>
      </c>
      <c r="F16" s="65">
        <v>33842032.299999997</v>
      </c>
      <c r="G16" s="30"/>
    </row>
    <row r="17" spans="1:7" x14ac:dyDescent="0.25">
      <c r="A17" s="25"/>
      <c r="B17" s="26"/>
      <c r="C17" s="27"/>
      <c r="D17" s="60">
        <f>D18+D19+D20</f>
        <v>10182000</v>
      </c>
      <c r="E17" s="60">
        <f t="shared" ref="E17:F17" si="0">E18+E19+E20</f>
        <v>478813.99999999994</v>
      </c>
      <c r="F17" s="60">
        <f t="shared" si="0"/>
        <v>9703186</v>
      </c>
      <c r="G17" s="30"/>
    </row>
    <row r="18" spans="1:7" x14ac:dyDescent="0.25">
      <c r="A18" s="31" t="s">
        <v>29</v>
      </c>
      <c r="B18" s="32" t="s">
        <v>27</v>
      </c>
      <c r="C18" s="33" t="s">
        <v>30</v>
      </c>
      <c r="D18" s="34">
        <v>9892000</v>
      </c>
      <c r="E18" s="34">
        <v>451863.74</v>
      </c>
      <c r="F18" s="35">
        <v>9440136.2599999998</v>
      </c>
      <c r="G18" s="36"/>
    </row>
    <row r="19" spans="1:7" ht="96" x14ac:dyDescent="0.25">
      <c r="A19" s="31" t="s">
        <v>31</v>
      </c>
      <c r="B19" s="32" t="s">
        <v>27</v>
      </c>
      <c r="C19" s="33" t="s">
        <v>32</v>
      </c>
      <c r="D19" s="34">
        <v>200000</v>
      </c>
      <c r="E19" s="34">
        <v>23154.6</v>
      </c>
      <c r="F19" s="35">
        <v>176845.4</v>
      </c>
      <c r="G19" s="36"/>
    </row>
    <row r="20" spans="1:7" ht="36" x14ac:dyDescent="0.25">
      <c r="A20" s="31" t="s">
        <v>33</v>
      </c>
      <c r="B20" s="32" t="s">
        <v>27</v>
      </c>
      <c r="C20" s="33" t="s">
        <v>34</v>
      </c>
      <c r="D20" s="34">
        <v>90000</v>
      </c>
      <c r="E20" s="34">
        <v>3795.66</v>
      </c>
      <c r="F20" s="35">
        <v>86204.34</v>
      </c>
      <c r="G20" s="36"/>
    </row>
    <row r="21" spans="1:7" x14ac:dyDescent="0.25">
      <c r="A21" s="31"/>
      <c r="B21" s="32"/>
      <c r="C21" s="33"/>
      <c r="D21" s="68">
        <f>D22+D23+D24+D25</f>
        <v>2792500</v>
      </c>
      <c r="E21" s="68">
        <f t="shared" ref="E21:F21" si="1">E22+E23+E24+E25</f>
        <v>292420.74</v>
      </c>
      <c r="F21" s="68">
        <f t="shared" si="1"/>
        <v>2666280.19</v>
      </c>
      <c r="G21" s="36"/>
    </row>
    <row r="22" spans="1:7" ht="96" x14ac:dyDescent="0.25">
      <c r="A22" s="31" t="s">
        <v>35</v>
      </c>
      <c r="B22" s="32" t="s">
        <v>27</v>
      </c>
      <c r="C22" s="33" t="s">
        <v>36</v>
      </c>
      <c r="D22" s="34">
        <v>1012600</v>
      </c>
      <c r="E22" s="34">
        <v>127701.8</v>
      </c>
      <c r="F22" s="35">
        <v>884898.2</v>
      </c>
      <c r="G22" s="36"/>
    </row>
    <row r="23" spans="1:7" ht="108" x14ac:dyDescent="0.25">
      <c r="A23" s="31" t="s">
        <v>37</v>
      </c>
      <c r="B23" s="32" t="s">
        <v>27</v>
      </c>
      <c r="C23" s="33" t="s">
        <v>38</v>
      </c>
      <c r="D23" s="34">
        <v>7100</v>
      </c>
      <c r="E23" s="34">
        <v>953.52</v>
      </c>
      <c r="F23" s="35">
        <v>6146.48</v>
      </c>
      <c r="G23" s="36"/>
    </row>
    <row r="24" spans="1:7" ht="60" x14ac:dyDescent="0.25">
      <c r="A24" s="31" t="s">
        <v>39</v>
      </c>
      <c r="B24" s="32" t="s">
        <v>27</v>
      </c>
      <c r="C24" s="33" t="s">
        <v>40</v>
      </c>
      <c r="D24" s="34">
        <v>1961100</v>
      </c>
      <c r="E24" s="34">
        <v>185864.49</v>
      </c>
      <c r="F24" s="35">
        <v>1775235.51</v>
      </c>
      <c r="G24" s="36"/>
    </row>
    <row r="25" spans="1:7" ht="96" x14ac:dyDescent="0.25">
      <c r="A25" s="31" t="s">
        <v>41</v>
      </c>
      <c r="B25" s="32" t="s">
        <v>27</v>
      </c>
      <c r="C25" s="33" t="s">
        <v>42</v>
      </c>
      <c r="D25" s="34">
        <v>-188300</v>
      </c>
      <c r="E25" s="34">
        <v>-22099.07</v>
      </c>
      <c r="F25" s="35">
        <v>0</v>
      </c>
      <c r="G25" s="36"/>
    </row>
    <row r="26" spans="1:7" x14ac:dyDescent="0.25">
      <c r="A26" s="31" t="s">
        <v>43</v>
      </c>
      <c r="B26" s="32" t="s">
        <v>27</v>
      </c>
      <c r="C26" s="33" t="s">
        <v>44</v>
      </c>
      <c r="D26" s="68">
        <v>130900</v>
      </c>
      <c r="E26" s="68">
        <v>1905</v>
      </c>
      <c r="F26" s="69">
        <v>128995</v>
      </c>
      <c r="G26" s="36"/>
    </row>
    <row r="27" spans="1:7" ht="36" x14ac:dyDescent="0.25">
      <c r="A27" s="31" t="s">
        <v>45</v>
      </c>
      <c r="B27" s="32" t="s">
        <v>27</v>
      </c>
      <c r="C27" s="33" t="s">
        <v>46</v>
      </c>
      <c r="D27" s="68">
        <v>4416000</v>
      </c>
      <c r="E27" s="68">
        <v>146476.79</v>
      </c>
      <c r="F27" s="69">
        <v>4269523.21</v>
      </c>
      <c r="G27" s="36"/>
    </row>
    <row r="28" spans="1:7" x14ac:dyDescent="0.25">
      <c r="A28" s="31"/>
      <c r="B28" s="32"/>
      <c r="C28" s="33"/>
      <c r="D28" s="68">
        <f>D29+D30</f>
        <v>11261000</v>
      </c>
      <c r="E28" s="68">
        <f t="shared" ref="E28:F28" si="2">E29+E30</f>
        <v>426684.14</v>
      </c>
      <c r="F28" s="68">
        <f t="shared" si="2"/>
        <v>10834315.859999999</v>
      </c>
      <c r="G28" s="36"/>
    </row>
    <row r="29" spans="1:7" ht="24" x14ac:dyDescent="0.25">
      <c r="A29" s="31" t="s">
        <v>47</v>
      </c>
      <c r="B29" s="32" t="s">
        <v>27</v>
      </c>
      <c r="C29" s="33" t="s">
        <v>48</v>
      </c>
      <c r="D29" s="34">
        <v>6110000</v>
      </c>
      <c r="E29" s="34">
        <v>366946.74</v>
      </c>
      <c r="F29" s="35">
        <v>5743053.2599999998</v>
      </c>
      <c r="G29" s="36"/>
    </row>
    <row r="30" spans="1:7" ht="24" x14ac:dyDescent="0.25">
      <c r="A30" s="31" t="s">
        <v>49</v>
      </c>
      <c r="B30" s="32" t="s">
        <v>27</v>
      </c>
      <c r="C30" s="33" t="s">
        <v>50</v>
      </c>
      <c r="D30" s="34">
        <v>5151000</v>
      </c>
      <c r="E30" s="34">
        <v>59737.4</v>
      </c>
      <c r="F30" s="35">
        <v>5091262.5999999996</v>
      </c>
      <c r="G30" s="36"/>
    </row>
    <row r="31" spans="1:7" x14ac:dyDescent="0.25">
      <c r="A31" s="31"/>
      <c r="B31" s="32"/>
      <c r="C31" s="33"/>
      <c r="D31" s="68">
        <f>D32+D33</f>
        <v>927000</v>
      </c>
      <c r="E31" s="68">
        <f t="shared" ref="E31:F31" si="3">E32+E33</f>
        <v>80980.780000000013</v>
      </c>
      <c r="F31" s="68">
        <f t="shared" si="3"/>
        <v>846142.04</v>
      </c>
      <c r="G31" s="36"/>
    </row>
    <row r="32" spans="1:7" ht="72" x14ac:dyDescent="0.25">
      <c r="A32" s="31" t="s">
        <v>51</v>
      </c>
      <c r="B32" s="32" t="s">
        <v>27</v>
      </c>
      <c r="C32" s="33" t="s">
        <v>52</v>
      </c>
      <c r="D32" s="34">
        <v>927000</v>
      </c>
      <c r="E32" s="34">
        <v>80857.960000000006</v>
      </c>
      <c r="F32" s="35">
        <v>846142.04</v>
      </c>
      <c r="G32" s="36"/>
    </row>
    <row r="33" spans="1:7" ht="96" x14ac:dyDescent="0.25">
      <c r="A33" s="31" t="s">
        <v>53</v>
      </c>
      <c r="B33" s="32" t="s">
        <v>27</v>
      </c>
      <c r="C33" s="33" t="s">
        <v>54</v>
      </c>
      <c r="D33" s="34">
        <v>0</v>
      </c>
      <c r="E33" s="34">
        <v>122.82</v>
      </c>
      <c r="F33" s="35">
        <v>0</v>
      </c>
      <c r="G33" s="36"/>
    </row>
    <row r="34" spans="1:7" ht="36" x14ac:dyDescent="0.25">
      <c r="A34" s="31" t="s">
        <v>55</v>
      </c>
      <c r="B34" s="32" t="s">
        <v>27</v>
      </c>
      <c r="C34" s="33" t="s">
        <v>56</v>
      </c>
      <c r="D34" s="68">
        <v>250000</v>
      </c>
      <c r="E34" s="68">
        <v>0</v>
      </c>
      <c r="F34" s="69">
        <v>250000</v>
      </c>
      <c r="G34" s="36"/>
    </row>
    <row r="35" spans="1:7" x14ac:dyDescent="0.25">
      <c r="A35" s="31"/>
      <c r="B35" s="32"/>
      <c r="C35" s="33"/>
      <c r="D35" s="68">
        <f>D36+D37</f>
        <v>5143590</v>
      </c>
      <c r="E35" s="68">
        <f t="shared" ref="E35:F35" si="4">E36+E37</f>
        <v>0</v>
      </c>
      <c r="F35" s="68">
        <f t="shared" si="4"/>
        <v>5143590</v>
      </c>
      <c r="G35" s="36"/>
    </row>
    <row r="36" spans="1:7" ht="72" x14ac:dyDescent="0.25">
      <c r="A36" s="31" t="s">
        <v>57</v>
      </c>
      <c r="B36" s="32" t="s">
        <v>27</v>
      </c>
      <c r="C36" s="33" t="s">
        <v>58</v>
      </c>
      <c r="D36" s="34">
        <v>5143390</v>
      </c>
      <c r="E36" s="34">
        <v>0</v>
      </c>
      <c r="F36" s="35">
        <v>5143390</v>
      </c>
      <c r="G36" s="36"/>
    </row>
    <row r="37" spans="1:7" ht="24" x14ac:dyDescent="0.25">
      <c r="A37" s="31" t="s">
        <v>59</v>
      </c>
      <c r="B37" s="32" t="s">
        <v>27</v>
      </c>
      <c r="C37" s="33" t="s">
        <v>60</v>
      </c>
      <c r="D37" s="34">
        <v>200</v>
      </c>
      <c r="E37" s="34">
        <v>0</v>
      </c>
      <c r="F37" s="35">
        <v>200</v>
      </c>
      <c r="G37" s="36"/>
    </row>
    <row r="38" spans="1:7" ht="12" customHeight="1" x14ac:dyDescent="0.25">
      <c r="A38" s="37"/>
      <c r="B38" s="38"/>
      <c r="C38" s="38"/>
      <c r="D38" s="38"/>
      <c r="E38" s="38"/>
      <c r="F38" s="38"/>
      <c r="G38" s="37"/>
    </row>
    <row r="39" spans="1:7" ht="90.2" customHeight="1" x14ac:dyDescent="0.25">
      <c r="A39" s="52"/>
      <c r="B39" s="53"/>
      <c r="C39" s="53"/>
      <c r="D39" s="53"/>
      <c r="E39" s="53"/>
      <c r="F39" s="53"/>
      <c r="G39" s="39"/>
    </row>
  </sheetData>
  <mergeCells count="12">
    <mergeCell ref="F13:F14"/>
    <mergeCell ref="A39:F39"/>
    <mergeCell ref="A13:A14"/>
    <mergeCell ref="B13:B14"/>
    <mergeCell ref="C13:C14"/>
    <mergeCell ref="D13:D14"/>
    <mergeCell ref="E13:E14"/>
    <mergeCell ref="A2:D2"/>
    <mergeCell ref="A4:D4"/>
    <mergeCell ref="B6:D6"/>
    <mergeCell ref="B7:D7"/>
    <mergeCell ref="A11:F11"/>
  </mergeCells>
  <pageMargins left="0.78749999999999998" right="0.59027779999999996" top="0.59027779999999996" bottom="0.59027779999999996" header="0.39374999999999999" footer="0.51180550000000002"/>
  <pageSetup paperSize="9" scale="54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opLeftCell="A25" zoomScaleNormal="100" zoomScaleSheetLayoutView="100" workbookViewId="0">
      <selection activeCell="D20" sqref="D2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48" t="s">
        <v>62</v>
      </c>
      <c r="B1" s="49"/>
      <c r="C1" s="49"/>
      <c r="D1" s="49"/>
      <c r="E1" s="49"/>
      <c r="F1" s="49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63</v>
      </c>
      <c r="G2" s="8"/>
      <c r="H2" s="8"/>
    </row>
    <row r="3" spans="1:8" ht="27" customHeight="1" x14ac:dyDescent="0.25">
      <c r="A3" s="54" t="s">
        <v>20</v>
      </c>
      <c r="B3" s="56" t="s">
        <v>21</v>
      </c>
      <c r="C3" s="56" t="s">
        <v>64</v>
      </c>
      <c r="D3" s="50" t="s">
        <v>23</v>
      </c>
      <c r="E3" s="50" t="s">
        <v>24</v>
      </c>
      <c r="F3" s="50" t="s">
        <v>25</v>
      </c>
      <c r="G3" s="58"/>
      <c r="H3" s="4"/>
    </row>
    <row r="4" spans="1:8" ht="45" customHeight="1" x14ac:dyDescent="0.25">
      <c r="A4" s="55"/>
      <c r="B4" s="57"/>
      <c r="C4" s="57"/>
      <c r="D4" s="51"/>
      <c r="E4" s="51"/>
      <c r="F4" s="51"/>
      <c r="G4" s="59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61" t="s">
        <v>65</v>
      </c>
      <c r="B6" s="62" t="s">
        <v>66</v>
      </c>
      <c r="C6" s="63" t="s">
        <v>28</v>
      </c>
      <c r="D6" s="64">
        <v>35102990</v>
      </c>
      <c r="E6" s="64">
        <v>515531.64</v>
      </c>
      <c r="F6" s="65">
        <v>34587458.359999999</v>
      </c>
      <c r="G6" s="30"/>
      <c r="H6" s="30"/>
    </row>
    <row r="7" spans="1:8" x14ac:dyDescent="0.25">
      <c r="A7" s="25"/>
      <c r="B7" s="26"/>
      <c r="C7" s="27"/>
      <c r="D7" s="60">
        <f>D8+D9+D10+D11+D12+D13+D14+D15</f>
        <v>1004902</v>
      </c>
      <c r="E7" s="60">
        <f t="shared" ref="E7:F7" si="0">E8+E9+E10+E11+E12+E13+E14+E15</f>
        <v>0</v>
      </c>
      <c r="F7" s="60">
        <f t="shared" si="0"/>
        <v>1004902</v>
      </c>
      <c r="G7" s="30"/>
      <c r="H7" s="30"/>
    </row>
    <row r="8" spans="1:8" x14ac:dyDescent="0.25">
      <c r="A8" s="31" t="s">
        <v>67</v>
      </c>
      <c r="B8" s="32" t="s">
        <v>66</v>
      </c>
      <c r="C8" s="33" t="s">
        <v>68</v>
      </c>
      <c r="D8" s="34">
        <v>148802</v>
      </c>
      <c r="E8" s="34">
        <v>0</v>
      </c>
      <c r="F8" s="35">
        <v>148802</v>
      </c>
      <c r="G8" s="36"/>
      <c r="H8" s="36"/>
    </row>
    <row r="9" spans="1:8" x14ac:dyDescent="0.25">
      <c r="A9" s="31" t="s">
        <v>69</v>
      </c>
      <c r="B9" s="32" t="s">
        <v>66</v>
      </c>
      <c r="C9" s="33" t="s">
        <v>70</v>
      </c>
      <c r="D9" s="34">
        <v>80000</v>
      </c>
      <c r="E9" s="34">
        <v>0</v>
      </c>
      <c r="F9" s="35">
        <v>80000</v>
      </c>
      <c r="G9" s="36"/>
      <c r="H9" s="36"/>
    </row>
    <row r="10" spans="1:8" x14ac:dyDescent="0.25">
      <c r="A10" s="31" t="s">
        <v>71</v>
      </c>
      <c r="B10" s="32" t="s">
        <v>66</v>
      </c>
      <c r="C10" s="33" t="s">
        <v>72</v>
      </c>
      <c r="D10" s="34">
        <v>300000</v>
      </c>
      <c r="E10" s="34">
        <v>0</v>
      </c>
      <c r="F10" s="35">
        <v>300000</v>
      </c>
      <c r="G10" s="36"/>
      <c r="H10" s="36"/>
    </row>
    <row r="11" spans="1:8" x14ac:dyDescent="0.25">
      <c r="A11" s="31" t="s">
        <v>73</v>
      </c>
      <c r="B11" s="32" t="s">
        <v>66</v>
      </c>
      <c r="C11" s="33" t="s">
        <v>74</v>
      </c>
      <c r="D11" s="34">
        <v>241400</v>
      </c>
      <c r="E11" s="34">
        <v>0</v>
      </c>
      <c r="F11" s="35">
        <v>241400</v>
      </c>
      <c r="G11" s="36"/>
      <c r="H11" s="36"/>
    </row>
    <row r="12" spans="1:8" x14ac:dyDescent="0.25">
      <c r="A12" s="31" t="s">
        <v>73</v>
      </c>
      <c r="B12" s="32" t="s">
        <v>66</v>
      </c>
      <c r="C12" s="33" t="s">
        <v>75</v>
      </c>
      <c r="D12" s="34">
        <v>197500</v>
      </c>
      <c r="E12" s="34">
        <v>0</v>
      </c>
      <c r="F12" s="35">
        <v>197500</v>
      </c>
      <c r="G12" s="36"/>
      <c r="H12" s="36"/>
    </row>
    <row r="13" spans="1:8" x14ac:dyDescent="0.25">
      <c r="A13" s="31" t="s">
        <v>73</v>
      </c>
      <c r="B13" s="32" t="s">
        <v>66</v>
      </c>
      <c r="C13" s="33" t="s">
        <v>76</v>
      </c>
      <c r="D13" s="34">
        <v>200</v>
      </c>
      <c r="E13" s="34">
        <v>0</v>
      </c>
      <c r="F13" s="35">
        <v>200</v>
      </c>
      <c r="G13" s="36"/>
      <c r="H13" s="36"/>
    </row>
    <row r="14" spans="1:8" x14ac:dyDescent="0.25">
      <c r="A14" s="31" t="s">
        <v>73</v>
      </c>
      <c r="B14" s="32" t="s">
        <v>66</v>
      </c>
      <c r="C14" s="33" t="s">
        <v>77</v>
      </c>
      <c r="D14" s="34">
        <v>27000</v>
      </c>
      <c r="E14" s="34">
        <v>0</v>
      </c>
      <c r="F14" s="35">
        <v>27000</v>
      </c>
      <c r="G14" s="36"/>
      <c r="H14" s="36"/>
    </row>
    <row r="15" spans="1:8" x14ac:dyDescent="0.25">
      <c r="A15" s="31" t="s">
        <v>78</v>
      </c>
      <c r="B15" s="32" t="s">
        <v>66</v>
      </c>
      <c r="C15" s="33" t="s">
        <v>79</v>
      </c>
      <c r="D15" s="34">
        <v>10000</v>
      </c>
      <c r="E15" s="34">
        <v>0</v>
      </c>
      <c r="F15" s="35">
        <v>10000</v>
      </c>
      <c r="G15" s="36"/>
      <c r="H15" s="36"/>
    </row>
    <row r="16" spans="1:8" x14ac:dyDescent="0.25">
      <c r="A16" s="31" t="s">
        <v>73</v>
      </c>
      <c r="B16" s="32" t="s">
        <v>66</v>
      </c>
      <c r="C16" s="33" t="s">
        <v>80</v>
      </c>
      <c r="D16" s="68">
        <v>190000</v>
      </c>
      <c r="E16" s="68">
        <v>0</v>
      </c>
      <c r="F16" s="69">
        <v>190000</v>
      </c>
      <c r="G16" s="36"/>
      <c r="H16" s="36"/>
    </row>
    <row r="17" spans="1:8" x14ac:dyDescent="0.25">
      <c r="A17" s="31"/>
      <c r="B17" s="32"/>
      <c r="C17" s="33"/>
      <c r="D17" s="68">
        <f>D18+D24</f>
        <v>15619132</v>
      </c>
      <c r="E17" s="68">
        <f t="shared" ref="E17:F17" si="1">E18+E24</f>
        <v>0</v>
      </c>
      <c r="F17" s="68">
        <f t="shared" si="1"/>
        <v>15619132</v>
      </c>
      <c r="G17" s="36"/>
      <c r="H17" s="36"/>
    </row>
    <row r="18" spans="1:8" x14ac:dyDescent="0.25">
      <c r="A18" s="31"/>
      <c r="B18" s="32"/>
      <c r="C18" s="33"/>
      <c r="D18" s="70">
        <f>D19+D20+D21+D22+D23</f>
        <v>15406132</v>
      </c>
      <c r="E18" s="70">
        <f t="shared" ref="E18:F18" si="2">E19+E20+E21+E22+E23</f>
        <v>0</v>
      </c>
      <c r="F18" s="70">
        <f t="shared" si="2"/>
        <v>15406132</v>
      </c>
      <c r="G18" s="36"/>
      <c r="H18" s="36"/>
    </row>
    <row r="19" spans="1:8" x14ac:dyDescent="0.25">
      <c r="A19" s="31" t="s">
        <v>73</v>
      </c>
      <c r="B19" s="32" t="s">
        <v>66</v>
      </c>
      <c r="C19" s="33" t="s">
        <v>81</v>
      </c>
      <c r="D19" s="34">
        <v>5143390</v>
      </c>
      <c r="E19" s="34">
        <v>0</v>
      </c>
      <c r="F19" s="35">
        <v>5143390</v>
      </c>
      <c r="G19" s="36"/>
      <c r="H19" s="36"/>
    </row>
    <row r="20" spans="1:8" x14ac:dyDescent="0.25">
      <c r="A20" s="31" t="s">
        <v>73</v>
      </c>
      <c r="B20" s="32" t="s">
        <v>66</v>
      </c>
      <c r="C20" s="33" t="s">
        <v>82</v>
      </c>
      <c r="D20" s="34">
        <v>8557272</v>
      </c>
      <c r="E20" s="34">
        <v>0</v>
      </c>
      <c r="F20" s="35">
        <v>8557272</v>
      </c>
      <c r="G20" s="36"/>
      <c r="H20" s="36"/>
    </row>
    <row r="21" spans="1:8" x14ac:dyDescent="0.25">
      <c r="A21" s="31" t="s">
        <v>73</v>
      </c>
      <c r="B21" s="32" t="s">
        <v>66</v>
      </c>
      <c r="C21" s="33" t="s">
        <v>83</v>
      </c>
      <c r="D21" s="34">
        <v>220000</v>
      </c>
      <c r="E21" s="34">
        <v>0</v>
      </c>
      <c r="F21" s="35">
        <v>220000</v>
      </c>
      <c r="G21" s="36"/>
      <c r="H21" s="36"/>
    </row>
    <row r="22" spans="1:8" ht="24" x14ac:dyDescent="0.25">
      <c r="A22" s="31" t="s">
        <v>84</v>
      </c>
      <c r="B22" s="32" t="s">
        <v>66</v>
      </c>
      <c r="C22" s="33" t="s">
        <v>85</v>
      </c>
      <c r="D22" s="34">
        <v>985470</v>
      </c>
      <c r="E22" s="34">
        <v>0</v>
      </c>
      <c r="F22" s="35">
        <v>985470</v>
      </c>
      <c r="G22" s="36"/>
      <c r="H22" s="36"/>
    </row>
    <row r="23" spans="1:8" x14ac:dyDescent="0.25">
      <c r="A23" s="31" t="s">
        <v>73</v>
      </c>
      <c r="B23" s="32" t="s">
        <v>66</v>
      </c>
      <c r="C23" s="33" t="s">
        <v>86</v>
      </c>
      <c r="D23" s="34">
        <v>500000</v>
      </c>
      <c r="E23" s="34">
        <v>0</v>
      </c>
      <c r="F23" s="35">
        <v>500000</v>
      </c>
      <c r="G23" s="36"/>
      <c r="H23" s="36"/>
    </row>
    <row r="24" spans="1:8" x14ac:dyDescent="0.25">
      <c r="A24" s="31"/>
      <c r="B24" s="32"/>
      <c r="C24" s="33"/>
      <c r="D24" s="66">
        <f>D25+D26</f>
        <v>213000</v>
      </c>
      <c r="E24" s="66">
        <f t="shared" ref="E24:F24" si="3">E25+E26</f>
        <v>0</v>
      </c>
      <c r="F24" s="66">
        <f t="shared" si="3"/>
        <v>213000</v>
      </c>
      <c r="G24" s="36"/>
      <c r="H24" s="36"/>
    </row>
    <row r="25" spans="1:8" x14ac:dyDescent="0.25">
      <c r="A25" s="31" t="s">
        <v>73</v>
      </c>
      <c r="B25" s="32" t="s">
        <v>66</v>
      </c>
      <c r="C25" s="33" t="s">
        <v>87</v>
      </c>
      <c r="D25" s="34">
        <v>100000</v>
      </c>
      <c r="E25" s="34">
        <v>0</v>
      </c>
      <c r="F25" s="35">
        <v>100000</v>
      </c>
      <c r="G25" s="36"/>
      <c r="H25" s="36"/>
    </row>
    <row r="26" spans="1:8" x14ac:dyDescent="0.25">
      <c r="A26" s="31" t="s">
        <v>73</v>
      </c>
      <c r="B26" s="32" t="s">
        <v>66</v>
      </c>
      <c r="C26" s="33" t="s">
        <v>88</v>
      </c>
      <c r="D26" s="34">
        <v>113000</v>
      </c>
      <c r="E26" s="34">
        <v>0</v>
      </c>
      <c r="F26" s="35">
        <v>113000</v>
      </c>
      <c r="G26" s="36"/>
      <c r="H26" s="36"/>
    </row>
    <row r="27" spans="1:8" x14ac:dyDescent="0.25">
      <c r="A27" s="31"/>
      <c r="B27" s="32"/>
      <c r="C27" s="33"/>
      <c r="D27" s="68">
        <f>D28+D31+D34</f>
        <v>12188581</v>
      </c>
      <c r="E27" s="68">
        <f t="shared" ref="E27:F27" si="4">E28+E31+E34</f>
        <v>116907.18</v>
      </c>
      <c r="F27" s="68">
        <f t="shared" si="4"/>
        <v>12071673.82</v>
      </c>
      <c r="G27" s="36"/>
      <c r="H27" s="36"/>
    </row>
    <row r="28" spans="1:8" x14ac:dyDescent="0.25">
      <c r="A28" s="31"/>
      <c r="B28" s="32"/>
      <c r="C28" s="33"/>
      <c r="D28" s="66">
        <f>D29+D30</f>
        <v>220000</v>
      </c>
      <c r="E28" s="66">
        <f t="shared" ref="E28:F28" si="5">E29+E30</f>
        <v>0</v>
      </c>
      <c r="F28" s="66">
        <f t="shared" si="5"/>
        <v>220000</v>
      </c>
      <c r="G28" s="36"/>
      <c r="H28" s="36"/>
    </row>
    <row r="29" spans="1:8" x14ac:dyDescent="0.25">
      <c r="A29" s="31" t="s">
        <v>73</v>
      </c>
      <c r="B29" s="32" t="s">
        <v>66</v>
      </c>
      <c r="C29" s="33" t="s">
        <v>89</v>
      </c>
      <c r="D29" s="34">
        <v>200000</v>
      </c>
      <c r="E29" s="34">
        <v>0</v>
      </c>
      <c r="F29" s="35">
        <v>200000</v>
      </c>
      <c r="G29" s="36"/>
      <c r="H29" s="36"/>
    </row>
    <row r="30" spans="1:8" ht="36" x14ac:dyDescent="0.25">
      <c r="A30" s="31" t="s">
        <v>90</v>
      </c>
      <c r="B30" s="32" t="s">
        <v>66</v>
      </c>
      <c r="C30" s="33" t="s">
        <v>91</v>
      </c>
      <c r="D30" s="34">
        <v>20000</v>
      </c>
      <c r="E30" s="34">
        <v>0</v>
      </c>
      <c r="F30" s="35">
        <v>20000</v>
      </c>
      <c r="G30" s="36"/>
      <c r="H30" s="36"/>
    </row>
    <row r="31" spans="1:8" x14ac:dyDescent="0.25">
      <c r="A31" s="31"/>
      <c r="B31" s="32"/>
      <c r="C31" s="33"/>
      <c r="D31" s="66">
        <f>D32+D33</f>
        <v>1680270</v>
      </c>
      <c r="E31" s="66">
        <f t="shared" ref="E31:F31" si="6">E32+E33</f>
        <v>0</v>
      </c>
      <c r="F31" s="66">
        <f t="shared" si="6"/>
        <v>1680270</v>
      </c>
      <c r="G31" s="36"/>
      <c r="H31" s="36"/>
    </row>
    <row r="32" spans="1:8" x14ac:dyDescent="0.25">
      <c r="A32" s="31" t="s">
        <v>73</v>
      </c>
      <c r="B32" s="32" t="s">
        <v>66</v>
      </c>
      <c r="C32" s="33" t="s">
        <v>92</v>
      </c>
      <c r="D32" s="34">
        <v>600000</v>
      </c>
      <c r="E32" s="34">
        <v>0</v>
      </c>
      <c r="F32" s="35">
        <v>600000</v>
      </c>
      <c r="G32" s="36"/>
      <c r="H32" s="36"/>
    </row>
    <row r="33" spans="1:8" ht="36" x14ac:dyDescent="0.25">
      <c r="A33" s="31" t="s">
        <v>93</v>
      </c>
      <c r="B33" s="32" t="s">
        <v>66</v>
      </c>
      <c r="C33" s="33" t="s">
        <v>94</v>
      </c>
      <c r="D33" s="34">
        <v>1080270</v>
      </c>
      <c r="E33" s="34">
        <v>0</v>
      </c>
      <c r="F33" s="35">
        <v>1080270</v>
      </c>
      <c r="G33" s="36"/>
      <c r="H33" s="36"/>
    </row>
    <row r="34" spans="1:8" x14ac:dyDescent="0.25">
      <c r="A34" s="31"/>
      <c r="B34" s="32"/>
      <c r="C34" s="33"/>
      <c r="D34" s="68">
        <f>D35+D40</f>
        <v>10288311</v>
      </c>
      <c r="E34" s="68">
        <f t="shared" ref="E34:F34" si="7">E35+E40</f>
        <v>116907.18</v>
      </c>
      <c r="F34" s="68">
        <f t="shared" si="7"/>
        <v>10171403.82</v>
      </c>
      <c r="G34" s="36"/>
      <c r="H34" s="36"/>
    </row>
    <row r="35" spans="1:8" x14ac:dyDescent="0.25">
      <c r="A35" s="31"/>
      <c r="B35" s="32"/>
      <c r="C35" s="33"/>
      <c r="D35" s="66">
        <f>D36+D37+D38+D39</f>
        <v>10228311</v>
      </c>
      <c r="E35" s="66">
        <f t="shared" ref="E35:F35" si="8">E36+E37+E38+E39</f>
        <v>116907.18</v>
      </c>
      <c r="F35" s="66">
        <f t="shared" si="8"/>
        <v>10111403.82</v>
      </c>
      <c r="G35" s="36"/>
      <c r="H35" s="36"/>
    </row>
    <row r="36" spans="1:8" x14ac:dyDescent="0.25">
      <c r="A36" s="31" t="s">
        <v>73</v>
      </c>
      <c r="B36" s="32" t="s">
        <v>66</v>
      </c>
      <c r="C36" s="33" t="s">
        <v>95</v>
      </c>
      <c r="D36" s="34">
        <v>3998213</v>
      </c>
      <c r="E36" s="34">
        <v>104094.23</v>
      </c>
      <c r="F36" s="35">
        <v>3894118.77</v>
      </c>
      <c r="G36" s="36"/>
      <c r="H36" s="36"/>
    </row>
    <row r="37" spans="1:8" x14ac:dyDescent="0.25">
      <c r="A37" s="31" t="s">
        <v>73</v>
      </c>
      <c r="B37" s="32" t="s">
        <v>66</v>
      </c>
      <c r="C37" s="33" t="s">
        <v>96</v>
      </c>
      <c r="D37" s="34">
        <v>465000</v>
      </c>
      <c r="E37" s="34">
        <v>0</v>
      </c>
      <c r="F37" s="35">
        <v>465000</v>
      </c>
      <c r="G37" s="36"/>
      <c r="H37" s="36"/>
    </row>
    <row r="38" spans="1:8" x14ac:dyDescent="0.25">
      <c r="A38" s="31" t="s">
        <v>73</v>
      </c>
      <c r="B38" s="32" t="s">
        <v>66</v>
      </c>
      <c r="C38" s="33" t="s">
        <v>97</v>
      </c>
      <c r="D38" s="34">
        <v>1823600</v>
      </c>
      <c r="E38" s="34">
        <v>0</v>
      </c>
      <c r="F38" s="35">
        <v>1823600</v>
      </c>
      <c r="G38" s="36"/>
      <c r="H38" s="36"/>
    </row>
    <row r="39" spans="1:8" x14ac:dyDescent="0.25">
      <c r="A39" s="31" t="s">
        <v>73</v>
      </c>
      <c r="B39" s="32" t="s">
        <v>66</v>
      </c>
      <c r="C39" s="33" t="s">
        <v>98</v>
      </c>
      <c r="D39" s="34">
        <v>3941498</v>
      </c>
      <c r="E39" s="34">
        <v>12812.95</v>
      </c>
      <c r="F39" s="35">
        <v>3928685.05</v>
      </c>
      <c r="G39" s="36"/>
      <c r="H39" s="36"/>
    </row>
    <row r="40" spans="1:8" x14ac:dyDescent="0.25">
      <c r="A40" s="31" t="s">
        <v>73</v>
      </c>
      <c r="B40" s="32" t="s">
        <v>66</v>
      </c>
      <c r="C40" s="33" t="s">
        <v>99</v>
      </c>
      <c r="D40" s="66">
        <v>60000</v>
      </c>
      <c r="E40" s="66">
        <v>0</v>
      </c>
      <c r="F40" s="67">
        <v>60000</v>
      </c>
      <c r="G40" s="36"/>
      <c r="H40" s="36"/>
    </row>
    <row r="41" spans="1:8" ht="24" x14ac:dyDescent="0.25">
      <c r="A41" s="31" t="s">
        <v>84</v>
      </c>
      <c r="B41" s="32" t="s">
        <v>66</v>
      </c>
      <c r="C41" s="33" t="s">
        <v>100</v>
      </c>
      <c r="D41" s="68">
        <v>900000</v>
      </c>
      <c r="E41" s="68">
        <v>0</v>
      </c>
      <c r="F41" s="69">
        <v>900000</v>
      </c>
      <c r="G41" s="36"/>
      <c r="H41" s="36"/>
    </row>
    <row r="42" spans="1:8" x14ac:dyDescent="0.25">
      <c r="A42" s="31"/>
      <c r="B42" s="32"/>
      <c r="C42" s="33"/>
      <c r="D42" s="68">
        <f>D43+D44</f>
        <v>4729244</v>
      </c>
      <c r="E42" s="68">
        <f t="shared" ref="E42:F42" si="9">E43+E44</f>
        <v>369613.6</v>
      </c>
      <c r="F42" s="68">
        <f t="shared" si="9"/>
        <v>4359630.3999999994</v>
      </c>
      <c r="G42" s="36"/>
      <c r="H42" s="36"/>
    </row>
    <row r="43" spans="1:8" x14ac:dyDescent="0.25">
      <c r="A43" s="31" t="s">
        <v>67</v>
      </c>
      <c r="B43" s="32" t="s">
        <v>66</v>
      </c>
      <c r="C43" s="33" t="s">
        <v>101</v>
      </c>
      <c r="D43" s="34">
        <v>1877938</v>
      </c>
      <c r="E43" s="34">
        <v>145082.35999999999</v>
      </c>
      <c r="F43" s="35">
        <v>1732855.64</v>
      </c>
      <c r="G43" s="36"/>
      <c r="H43" s="36"/>
    </row>
    <row r="44" spans="1:8" x14ac:dyDescent="0.25">
      <c r="A44" s="31" t="s">
        <v>67</v>
      </c>
      <c r="B44" s="32" t="s">
        <v>66</v>
      </c>
      <c r="C44" s="33" t="s">
        <v>102</v>
      </c>
      <c r="D44" s="34">
        <v>2851306</v>
      </c>
      <c r="E44" s="34">
        <v>224531.24</v>
      </c>
      <c r="F44" s="35">
        <v>2626774.7599999998</v>
      </c>
      <c r="G44" s="36"/>
      <c r="H44" s="36"/>
    </row>
    <row r="45" spans="1:8" x14ac:dyDescent="0.25">
      <c r="A45" s="31"/>
      <c r="B45" s="32"/>
      <c r="C45" s="33"/>
      <c r="D45" s="68">
        <f>D46+D47</f>
        <v>378131</v>
      </c>
      <c r="E45" s="68">
        <f t="shared" ref="E45:F45" si="10">E46+E47</f>
        <v>29010.86</v>
      </c>
      <c r="F45" s="68">
        <f t="shared" si="10"/>
        <v>349120.14</v>
      </c>
      <c r="G45" s="36"/>
      <c r="H45" s="36"/>
    </row>
    <row r="46" spans="1:8" x14ac:dyDescent="0.25">
      <c r="A46" s="31" t="s">
        <v>103</v>
      </c>
      <c r="B46" s="32" t="s">
        <v>66</v>
      </c>
      <c r="C46" s="33" t="s">
        <v>104</v>
      </c>
      <c r="D46" s="34">
        <v>348131</v>
      </c>
      <c r="E46" s="34">
        <v>29010.86</v>
      </c>
      <c r="F46" s="35">
        <v>319120.14</v>
      </c>
      <c r="G46" s="36"/>
      <c r="H46" s="36"/>
    </row>
    <row r="47" spans="1:8" x14ac:dyDescent="0.25">
      <c r="A47" s="31" t="s">
        <v>73</v>
      </c>
      <c r="B47" s="32" t="s">
        <v>66</v>
      </c>
      <c r="C47" s="33" t="s">
        <v>105</v>
      </c>
      <c r="D47" s="34">
        <v>30000</v>
      </c>
      <c r="E47" s="34">
        <v>0</v>
      </c>
      <c r="F47" s="35">
        <v>30000</v>
      </c>
      <c r="G47" s="36"/>
      <c r="H47" s="36"/>
    </row>
    <row r="48" spans="1:8" x14ac:dyDescent="0.25">
      <c r="A48" s="31" t="s">
        <v>73</v>
      </c>
      <c r="B48" s="32" t="s">
        <v>66</v>
      </c>
      <c r="C48" s="33" t="s">
        <v>106</v>
      </c>
      <c r="D48" s="68">
        <v>93000</v>
      </c>
      <c r="E48" s="68">
        <v>0</v>
      </c>
      <c r="F48" s="69">
        <v>93000</v>
      </c>
      <c r="G48" s="36"/>
      <c r="H48" s="36"/>
    </row>
    <row r="49" spans="1:8" x14ac:dyDescent="0.25">
      <c r="A49" s="25" t="s">
        <v>107</v>
      </c>
      <c r="B49" s="26" t="s">
        <v>108</v>
      </c>
      <c r="C49" s="27" t="s">
        <v>28</v>
      </c>
      <c r="D49" s="28">
        <v>0</v>
      </c>
      <c r="E49" s="28">
        <v>911749.81</v>
      </c>
      <c r="F49" s="29">
        <v>0</v>
      </c>
      <c r="G49" s="30"/>
      <c r="H49" s="30"/>
    </row>
    <row r="50" spans="1:8" ht="9" customHeight="1" x14ac:dyDescent="0.25">
      <c r="A50" s="37"/>
      <c r="B50" s="38"/>
      <c r="C50" s="38"/>
      <c r="D50" s="38"/>
      <c r="E50" s="38"/>
      <c r="F50" s="38"/>
      <c r="G50" s="37"/>
      <c r="H50" s="37"/>
    </row>
    <row r="51" spans="1:8" ht="90.2" customHeight="1" x14ac:dyDescent="0.25">
      <c r="A51" s="52"/>
      <c r="B51" s="53"/>
      <c r="C51" s="53"/>
      <c r="D51" s="53"/>
      <c r="E51" s="53"/>
      <c r="F51" s="53"/>
      <c r="G51" s="39"/>
      <c r="H51" s="37"/>
    </row>
  </sheetData>
  <mergeCells count="9">
    <mergeCell ref="G3:G4"/>
    <mergeCell ref="A51:F51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scale="49" fitToHeight="1000" orientation="portrait" r:id="rId1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48" t="s">
        <v>109</v>
      </c>
      <c r="B1" s="49"/>
      <c r="C1" s="49"/>
      <c r="D1" s="49"/>
      <c r="E1" s="49"/>
      <c r="F1" s="49"/>
      <c r="G1" s="3"/>
    </row>
    <row r="2" spans="1:7" ht="9" customHeight="1" x14ac:dyDescent="0.25">
      <c r="A2" s="40"/>
      <c r="B2" s="40"/>
      <c r="C2" s="40"/>
      <c r="D2" s="9"/>
      <c r="E2" s="9"/>
      <c r="F2" s="41" t="s">
        <v>110</v>
      </c>
      <c r="G2" s="8"/>
    </row>
    <row r="3" spans="1:7" ht="27" customHeight="1" x14ac:dyDescent="0.25">
      <c r="A3" s="54" t="s">
        <v>20</v>
      </c>
      <c r="B3" s="56" t="s">
        <v>21</v>
      </c>
      <c r="C3" s="56" t="s">
        <v>111</v>
      </c>
      <c r="D3" s="50" t="s">
        <v>23</v>
      </c>
      <c r="E3" s="50" t="s">
        <v>24</v>
      </c>
      <c r="F3" s="50" t="s">
        <v>25</v>
      </c>
      <c r="G3" s="9"/>
    </row>
    <row r="4" spans="1:7" ht="45" customHeight="1" x14ac:dyDescent="0.25">
      <c r="A4" s="55"/>
      <c r="B4" s="57"/>
      <c r="C4" s="57"/>
      <c r="D4" s="51"/>
      <c r="E4" s="51"/>
      <c r="F4" s="51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112</v>
      </c>
      <c r="B6" s="26" t="s">
        <v>113</v>
      </c>
      <c r="C6" s="27" t="s">
        <v>28</v>
      </c>
      <c r="D6" s="28">
        <v>0</v>
      </c>
      <c r="E6" s="28">
        <v>-911749.81</v>
      </c>
      <c r="F6" s="29">
        <v>911749.81</v>
      </c>
      <c r="G6" s="30"/>
    </row>
    <row r="7" spans="1:7" ht="36" x14ac:dyDescent="0.25">
      <c r="A7" s="25" t="s">
        <v>114</v>
      </c>
      <c r="B7" s="26" t="s">
        <v>115</v>
      </c>
      <c r="C7" s="27" t="s">
        <v>28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116</v>
      </c>
      <c r="B8" s="26" t="s">
        <v>117</v>
      </c>
      <c r="C8" s="27" t="s">
        <v>28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118</v>
      </c>
      <c r="B9" s="26" t="s">
        <v>119</v>
      </c>
      <c r="C9" s="27"/>
      <c r="D9" s="28">
        <v>0</v>
      </c>
      <c r="E9" s="28">
        <v>-911749.81</v>
      </c>
      <c r="F9" s="29">
        <v>911749.81</v>
      </c>
      <c r="G9" s="30"/>
    </row>
    <row r="10" spans="1:7" x14ac:dyDescent="0.25">
      <c r="A10" s="25" t="s">
        <v>120</v>
      </c>
      <c r="B10" s="26" t="s">
        <v>121</v>
      </c>
      <c r="C10" s="27"/>
      <c r="D10" s="28">
        <v>-35102990</v>
      </c>
      <c r="E10" s="28">
        <v>-1427281.45</v>
      </c>
      <c r="F10" s="29">
        <v>0</v>
      </c>
      <c r="G10" s="30"/>
    </row>
    <row r="11" spans="1:7" x14ac:dyDescent="0.25">
      <c r="A11" s="31" t="s">
        <v>122</v>
      </c>
      <c r="B11" s="32" t="s">
        <v>121</v>
      </c>
      <c r="C11" s="33" t="s">
        <v>123</v>
      </c>
      <c r="D11" s="34">
        <v>0</v>
      </c>
      <c r="E11" s="34">
        <v>-1427281.45</v>
      </c>
      <c r="F11" s="35">
        <v>0</v>
      </c>
      <c r="G11" s="36"/>
    </row>
    <row r="12" spans="1:7" ht="24" x14ac:dyDescent="0.25">
      <c r="A12" s="31" t="s">
        <v>124</v>
      </c>
      <c r="B12" s="32" t="s">
        <v>121</v>
      </c>
      <c r="C12" s="33" t="s">
        <v>125</v>
      </c>
      <c r="D12" s="34">
        <v>-35102990</v>
      </c>
      <c r="E12" s="34">
        <v>0</v>
      </c>
      <c r="F12" s="35">
        <v>0</v>
      </c>
      <c r="G12" s="36"/>
    </row>
    <row r="13" spans="1:7" x14ac:dyDescent="0.25">
      <c r="A13" s="25" t="s">
        <v>126</v>
      </c>
      <c r="B13" s="26" t="s">
        <v>127</v>
      </c>
      <c r="C13" s="27"/>
      <c r="D13" s="28">
        <v>35102990</v>
      </c>
      <c r="E13" s="28">
        <v>515531.64</v>
      </c>
      <c r="F13" s="29">
        <v>0</v>
      </c>
      <c r="G13" s="30"/>
    </row>
    <row r="14" spans="1:7" x14ac:dyDescent="0.25">
      <c r="A14" s="31" t="s">
        <v>128</v>
      </c>
      <c r="B14" s="32" t="s">
        <v>127</v>
      </c>
      <c r="C14" s="33" t="s">
        <v>129</v>
      </c>
      <c r="D14" s="34">
        <v>0</v>
      </c>
      <c r="E14" s="34">
        <v>515531.64</v>
      </c>
      <c r="F14" s="35">
        <v>0</v>
      </c>
      <c r="G14" s="36"/>
    </row>
    <row r="15" spans="1:7" ht="24" x14ac:dyDescent="0.25">
      <c r="A15" s="31" t="s">
        <v>130</v>
      </c>
      <c r="B15" s="32" t="s">
        <v>127</v>
      </c>
      <c r="C15" s="33" t="s">
        <v>131</v>
      </c>
      <c r="D15" s="34">
        <v>35102990</v>
      </c>
      <c r="E15" s="34">
        <v>0</v>
      </c>
      <c r="F15" s="35">
        <v>0</v>
      </c>
      <c r="G15" s="36"/>
    </row>
    <row r="16" spans="1:7" ht="12" customHeight="1" x14ac:dyDescent="0.25">
      <c r="A16" s="37"/>
      <c r="B16" s="38"/>
      <c r="C16" s="38"/>
      <c r="D16" s="38"/>
      <c r="E16" s="38"/>
      <c r="F16" s="38"/>
      <c r="G16" s="37"/>
    </row>
    <row r="17" spans="1:7" ht="90.2" customHeight="1" x14ac:dyDescent="0.25">
      <c r="A17" s="52" t="s">
        <v>61</v>
      </c>
      <c r="B17" s="53"/>
      <c r="C17" s="53"/>
      <c r="D17" s="53"/>
      <c r="E17" s="53"/>
      <c r="F17" s="53"/>
      <c r="G17" s="39"/>
    </row>
  </sheetData>
  <mergeCells count="8">
    <mergeCell ref="A17:F17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F8A7304-A523-4258-9B41-C48E909E8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TANYCHERNIKOVA\admin</dc:creator>
  <cp:lastModifiedBy>admin</cp:lastModifiedBy>
  <cp:lastPrinted>2019-02-01T08:18:51Z</cp:lastPrinted>
  <dcterms:created xsi:type="dcterms:W3CDTF">2019-02-01T08:11:09Z</dcterms:created>
  <dcterms:modified xsi:type="dcterms:W3CDTF">2019-02-01T08:19:39Z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бюджета(2).xlsx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19.1.5.1150</vt:lpwstr>
  </property>
  <property fmtid="{D5CDD505-2E9C-101B-9397-08002B2CF9AE}" pid="5" name="Версия базы">
    <vt:lpwstr>19.1.1302.337383455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pos_21_01</vt:lpwstr>
  </property>
  <property fmtid="{D5CDD505-2E9C-101B-9397-08002B2CF9AE}" pid="10" name="Шаблон">
    <vt:lpwstr>V_72N117_ITEM</vt:lpwstr>
  </property>
  <property fmtid="{D5CDD505-2E9C-101B-9397-08002B2CF9AE}" pid="11" name="Локальная база">
    <vt:lpwstr>не используется</vt:lpwstr>
  </property>
</Properties>
</file>