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8г\Отчеты Ковалеву М.Н\март\"/>
    </mc:Choice>
  </mc:AlternateContent>
  <bookViews>
    <workbookView xWindow="0" yWindow="0" windowWidth="25200" windowHeight="11685" activeTab="1"/>
  </bookViews>
  <sheets>
    <sheet name="Доходы" sheetId="2" r:id="rId1"/>
    <sheet name="Расходы" sheetId="3" r:id="rId2"/>
    <sheet name="Источники" sheetId="4" r:id="rId3"/>
  </sheets>
  <calcPr calcId="152511"/>
</workbook>
</file>

<file path=xl/calcChain.xml><?xml version="1.0" encoding="utf-8"?>
<calcChain xmlns="http://schemas.openxmlformats.org/spreadsheetml/2006/main">
  <c r="F9" i="3" l="1"/>
  <c r="D88" i="3"/>
  <c r="D65" i="3" s="1"/>
  <c r="F10" i="3"/>
  <c r="D10" i="3"/>
  <c r="F15" i="3"/>
  <c r="D15" i="3"/>
  <c r="F36" i="3"/>
  <c r="F37" i="3"/>
  <c r="D36" i="3"/>
  <c r="D37" i="3"/>
  <c r="F42" i="3"/>
  <c r="D42" i="3"/>
  <c r="F43" i="3"/>
  <c r="D43" i="3"/>
  <c r="F60" i="3"/>
  <c r="D60" i="3"/>
  <c r="F138" i="3"/>
  <c r="F139" i="3"/>
  <c r="D138" i="3"/>
  <c r="D139" i="3"/>
  <c r="F127" i="3"/>
  <c r="E127" i="3"/>
  <c r="D127" i="3"/>
  <c r="F133" i="3"/>
  <c r="D133" i="3"/>
  <c r="F128" i="3"/>
  <c r="E128" i="3"/>
  <c r="D128" i="3"/>
  <c r="F120" i="3"/>
  <c r="F119" i="3"/>
  <c r="E119" i="3"/>
  <c r="E120" i="3"/>
  <c r="D119" i="3"/>
  <c r="D120" i="3"/>
  <c r="F114" i="3"/>
  <c r="F113" i="3"/>
  <c r="D113" i="3"/>
  <c r="D114" i="3"/>
  <c r="F66" i="3"/>
  <c r="E65" i="3"/>
  <c r="F89" i="3"/>
  <c r="E88" i="3"/>
  <c r="E75" i="3"/>
  <c r="D75" i="3"/>
  <c r="E66" i="3"/>
  <c r="D66" i="3"/>
  <c r="E42" i="3"/>
  <c r="E43" i="3"/>
  <c r="E15" i="3"/>
  <c r="D9" i="3" l="1"/>
  <c r="F65" i="3"/>
  <c r="F88" i="3"/>
  <c r="F7" i="3"/>
  <c r="F16" i="2"/>
</calcChain>
</file>

<file path=xl/sharedStrings.xml><?xml version="1.0" encoding="utf-8"?>
<sst xmlns="http://schemas.openxmlformats.org/spreadsheetml/2006/main" count="745" uniqueCount="389">
  <si>
    <t>ОТЧЕТ ОБ ИСПОЛНЕНИИ БЮДЖЕТА</t>
  </si>
  <si>
    <t>КОДЫ</t>
  </si>
  <si>
    <t>на 1 апреля 2018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</si>
  <si>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</si>
  <si>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</si>
  <si>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</si>
  <si>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</si>
  <si>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</si>
  <si>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</si>
  <si>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Администрация Навлинского района</t>
  </si>
  <si>
    <t>Глава по БК</t>
  </si>
  <si>
    <t xml:space="preserve">Наименование публично-правового образования </t>
  </si>
  <si>
    <t xml:space="preserve">бюджет муниципального образования "Навлинское городское поселение"                                                                                                                                                                                        </t>
  </si>
  <si>
    <t xml:space="preserve">         по ОКТМО</t>
  </si>
  <si>
    <t>Единица измерения:  руб.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</si>
  <si>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</si>
  <si>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</si>
  <si>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</si>
  <si>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</si>
  <si>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</si>
  <si>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</si>
  <si>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</si>
  <si>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</si>
  <si>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</si>
  <si>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</si>
  <si>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</si>
  <si>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</si>
  <si>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</si>
  <si>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</si>
  <si>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</si>
  <si>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</si>
  <si>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</si>
  <si>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</si>
  <si>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</si>
  <si>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</si>
  <si>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</si>
  <si>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</si>
  <si>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</si>
  <si>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</si>
  <si>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</si>
  <si>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</si>
  <si>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</si>
  <si>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</si>
  <si>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</si>
  <si>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</si>
  <si>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</si>
  <si>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</si>
  <si>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</si>
  <si>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</si>
  <si>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</si>
  <si>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</si>
  <si>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</si>
  <si>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</si>
  <si>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</si>
  <si>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</si>
  <si>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</si>
  <si>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</si>
  <si>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</si>
  <si>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</si>
  <si>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</si>
  <si>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</si>
  <si>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</si>
  <si>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</si>
  <si>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</si>
  <si>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</si>
  <si>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</si>
  <si>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</si>
  <si>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</si>
  <si>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</si>
  <si>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</si>
  <si>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</si>
  <si>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000 1 06 06033 13 0000 110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</si>
  <si>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</si>
  <si>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</si>
  <si>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</si>
  <si>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000 1 06 06043 13 0000 110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</si>
  <si>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</si>
  <si>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</si>
  <si>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</si>
  <si>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</si>
  <si>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</si>
  <si>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</si>
  <si>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</si>
  <si>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</si>
  <si>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 ОТ ПРОДАЖИ МАТЕРИАЛЬНЫХ И НЕМАТЕРИАЛЬНЫХ АКТИВОВ</t>
  </si>
  <si>
    <t>000 1 14 00000 00 0000 000</t>
  </si>
  <si>
    <t>-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</si>
  <si>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</si>
  <si>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</si>
  <si>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</si>
  <si>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</si>
  <si>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</si>
  <si>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</si>
  <si>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</si>
  <si>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</si>
  <si>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</si>
  <si>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</si>
  <si>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</si>
  <si>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</si>
  <si>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</si>
  <si>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</si>
  <si>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</si>
  <si>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000 2 02 20216 13 0000 151</t>
  </si>
  <si>
    <t xml:space="preserve">  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</si>
  <si>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000 2 02 25555 00 0000 151</t>
  </si>
  <si>
    <t xml:space="preserve">  Субсидии бюджетам городских поселений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</si>
  <si>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000 2 02 25555 13 0000 151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</si>
  <si>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</si>
  <si>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</si>
  <si>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</si>
  <si>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000 2 02 30024 00 0000 151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</si>
  <si>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</si>
  <si>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>000 2 02 30024 13 0000 151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</si>
  <si>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</si>
  <si>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</si>
  <si>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</si>
  <si>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</si>
  <si>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>200</t>
  </si>
  <si>
    <t>855 0000 00 0 00 00000 000</t>
  </si>
  <si>
    <t xml:space="preserve">  ОБЩЕГОСУДАРСТВЕННЫЕ ВОПРОСЫ</t>
  </si>
  <si>
    <t>855 0100 00 0 00 00000 000</t>
  </si>
  <si>
    <t xml:space="preserve">  Резервные фонды</t>
  </si>
  <si>
    <t>855 0111 00 0 00 00000 000</t>
  </si>
  <si>
    <t xml:space="preserve">  Резервный фонд местной администрации</t>
  </si>
  <si>
    <t>855 0111 61 0 00 83030 000</t>
  </si>
  <si>
    <t xml:space="preserve">  Иные бюджетные ассигнования</t>
  </si>
  <si>
    <t>855 0111 61 0 00 83030 800</t>
  </si>
  <si>
    <t xml:space="preserve">  Резервный фонд местной администрации(Резервные средства)</t>
  </si>
  <si>
    <t>855 0111 61 0 00 83030 870</t>
  </si>
  <si>
    <t xml:space="preserve">  Другие общегосударственные вопросы</t>
  </si>
  <si>
    <t>855 0113 00 0 00 00000 000</t>
  </si>
  <si>
    <t xml:space="preserve">  Эксплуатация и содержание имущества казны муниципального образования</t>
  </si>
  <si>
    <t>855 0113 55 0 10 80920 000</t>
  </si>
  <si>
    <t xml:space="preserve">  Закупка товаров, работ и услуг для обеспечения государственных (муниципальных) нужд</t>
  </si>
  <si>
    <t>855 0113 55 0 10 80920 200</t>
  </si>
  <si>
    <t xml:space="preserve">  Эксплуатация и содержание имущества казны муниципального образования(Иные закупки товаров, работ и услуг для обеспечения государственных (муниципальных) нужд)</t>
  </si>
  <si>
    <t>855 0113 55 0 10 80920 240</t>
  </si>
  <si>
    <t xml:space="preserve">  Прочая закупка товаров, работ и услуг</t>
  </si>
  <si>
    <t>855 0113 55 0 10 80920 244</t>
  </si>
  <si>
    <t xml:space="preserve">  Оценка имущества, признание прав и регулирование отношений муниципальной собственности</t>
  </si>
  <si>
    <t>855 0113 55 0 11 80900 000</t>
  </si>
  <si>
    <t>855 0113 55 0 11 80900 200</t>
  </si>
  <si>
    <t xml:space="preserve">  Оценка имущества, признание прав и регулирование отношений муниципальной собственности(Иные закупки товаров, работ и услуг для обеспечения государственных (муниципальных) нужд)</t>
  </si>
  <si>
    <t>855 0113 55 0 11 80900 240</t>
  </si>
  <si>
    <t>855 0113 55 0 11 80900 244</t>
  </si>
  <si>
    <t xml:space="preserve">  Мероприятия по осуществлению отдельных государственных полномочий Брянской области</t>
  </si>
  <si>
    <t>855 0113 55 0 19 12020 000</t>
  </si>
  <si>
    <t>855 0113 55 0 19 12020 200</t>
  </si>
  <si>
    <t xml:space="preserve">  Мероприятия по осуществлению отдельных государственных полномочий Брянской области(Иные закупки товаров, работ и услуг для обеспечения государственных (муниципальных) нужд)</t>
  </si>
  <si>
    <t>855 0113 55 0 19 12020 240</t>
  </si>
  <si>
    <t>855 0113 55 0 19 12020 244</t>
  </si>
  <si>
    <t xml:space="preserve">  Информационное обеспечение деятельности органов местного самоуправления</t>
  </si>
  <si>
    <t>855 0113 61 0 00 80070 000</t>
  </si>
  <si>
    <t>855 0113 61 0 00 80070 200</t>
  </si>
  <si>
    <t xml:space="preserve">  Информационное обеспечение деятельности органов местного самоуправления(Иные закупки товаров, работ и услуг для обеспечения государственных (муниципальных) нужд)</t>
  </si>
  <si>
    <t>855 0113 61 0 00 80070 240</t>
  </si>
  <si>
    <t>855 0113 61 0 00 80070 244</t>
  </si>
  <si>
    <t xml:space="preserve">  Членские взносы некоммерческим организациям</t>
  </si>
  <si>
    <t>855 0113 61 0 00 81410 000</t>
  </si>
  <si>
    <t>855 0113 61 0 00 81410 800</t>
  </si>
  <si>
    <t xml:space="preserve">  Членские взносы некоммерческим организациям(Уплата налогов, сборов и иных платежей)</t>
  </si>
  <si>
    <t>855 0113 61 0 00 81410 850</t>
  </si>
  <si>
    <t xml:space="preserve">  Уплата иных платежей</t>
  </si>
  <si>
    <t>855 0113 61 0 00 81410 853</t>
  </si>
  <si>
    <t xml:space="preserve">  НАЦИОНАЛЬНАЯ БЕЗОПАСНОСТЬ И ПРАВООХРАНИТЕЛЬНАЯ ДЕЯТЕЛЬНОСТЬ</t>
  </si>
  <si>
    <t>855 0300 00 0 00 00000 000</t>
  </si>
  <si>
    <t xml:space="preserve">  Обеспечение пожарной безопасности</t>
  </si>
  <si>
    <t>855 0310 00 0 00 00000 000</t>
  </si>
  <si>
    <t xml:space="preserve">  Мероприятия в сфере пожарной безопасности</t>
  </si>
  <si>
    <t>855 0310 55 0 12 81140 000</t>
  </si>
  <si>
    <t>855 0310 55 0 12 81140 200</t>
  </si>
  <si>
    <t xml:space="preserve">  Мероприятия в сфере пожарной безопасности(Иные закупки товаров, работ и услуг для обеспечения государственных (муниципальных) нужд)</t>
  </si>
  <si>
    <t>855 0310 55 0 12 81140 240</t>
  </si>
  <si>
    <t>855 0310 55 0 12 81140 244</t>
  </si>
  <si>
    <t xml:space="preserve">  НАЦИОНАЛЬНАЯ ЭКОНОМИКА</t>
  </si>
  <si>
    <t>855 0400 00 0 00 00000 000</t>
  </si>
  <si>
    <t xml:space="preserve">  Дорожное хозяйство (дорожные фонды)</t>
  </si>
  <si>
    <t>855 0409 00 0 00 00000 000</t>
  </si>
  <si>
    <t>855 0409 55 0 13 16170 000</t>
  </si>
  <si>
    <t>855 0409 55 0 13 16170 200</t>
  </si>
  <si>
    <t xml:space="preserve">  (Иные закупки товаров, работ и услуг для обеспечения государственных (муниципальных) нужд)</t>
  </si>
  <si>
    <t>855 0409 55 0 13 16170 240</t>
  </si>
  <si>
    <t xml:space="preserve">  Закупка товаров, работ, услуг в целях капитального ремонта государственного (муниципального) имущества</t>
  </si>
  <si>
    <t>855 0409 55 0 13 16170 243</t>
  </si>
  <si>
    <t xml:space="preserve">  Обеспечение сохранности автомобильных дорог местного значения и условий безопасного движения по ним</t>
  </si>
  <si>
    <t>855 0409 55 0 13 81610 000</t>
  </si>
  <si>
    <t>855 0409 55 0 13 81610 200</t>
  </si>
  <si>
    <t xml:space="preserve">  Обеспечение сохранности автомобильных дорог местного значения и условий безопасного движения по ним(Иные закупки товаров, работ и услуг для обеспечения государственных (муниципальных) нужд)</t>
  </si>
  <si>
    <t>855 0409 55 0 13 81610 240</t>
  </si>
  <si>
    <t>855 0409 55 0 13 81610 244</t>
  </si>
  <si>
    <t xml:space="preserve">  Повышение безопасности дорожного движения</t>
  </si>
  <si>
    <t>855 0409 55 0 13 81660 000</t>
  </si>
  <si>
    <t>855 0409 55 0 13 81660 200</t>
  </si>
  <si>
    <t xml:space="preserve">  Повышение безопасности дорожного движения(Иные закупки товаров, работ и услуг для обеспечения государственных (муниципальных) нужд)</t>
  </si>
  <si>
    <t>855 0409 55 0 13 81660 240</t>
  </si>
  <si>
    <t>855 0409 55 0 13 81660 244</t>
  </si>
  <si>
    <t xml:space="preserve">  Обеспечение сохранности автомобильных дорог местного значения и условий безопасности движения по ним</t>
  </si>
  <si>
    <t>855 0409 55 0 13 S6170 000</t>
  </si>
  <si>
    <t>855 0409 55 0 13 S6170 200</t>
  </si>
  <si>
    <t xml:space="preserve">  Обеспечение сохранности автомобильных дорог местного значения и условий безопасности движения по ним(Иные закупки товаров, работ и услуг для обеспечения государственных (муниципальных) нужд)</t>
  </si>
  <si>
    <t>855 0409 55 0 13 S6170 240</t>
  </si>
  <si>
    <t>855 0409 55 0 13 S6170 243</t>
  </si>
  <si>
    <t xml:space="preserve">  Другие вопросы в области национальной экономики</t>
  </si>
  <si>
    <t>855 0412 00 0 00 00000 000</t>
  </si>
  <si>
    <t xml:space="preserve">  Мероприятия по землеустройству и землепользованию</t>
  </si>
  <si>
    <t>855 0412 55 0 11 80910 000</t>
  </si>
  <si>
    <t>855 0412 55 0 11 80910 200</t>
  </si>
  <si>
    <t xml:space="preserve">  Мероприятия по землеустройству и землепользованию(Иные закупки товаров, работ и услуг для обеспечения государственных (муниципальных) нужд)</t>
  </si>
  <si>
    <t>855 0412 55 0 11 80910 240</t>
  </si>
  <si>
    <t>855 0412 55 0 11 80910 244</t>
  </si>
  <si>
    <t xml:space="preserve">  ЖИЛИЩНО-КОММУНАЛЬНОЕ ХОЗЯЙСТВО</t>
  </si>
  <si>
    <t>855 0500 00 0 00 00000 000</t>
  </si>
  <si>
    <t xml:space="preserve">  Жилищное хозяйство</t>
  </si>
  <si>
    <t>855 0501 00 0 00 00000 000</t>
  </si>
  <si>
    <t xml:space="preserve">  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</si>
  <si>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855 0501 55 0 14 81830 000</t>
  </si>
  <si>
    <t>855 0501 55 0 14 81830 200</t>
  </si>
  <si>
    <t xml:space="preserve">  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самоуправления(Иные закупки товаров, работ и услуг для обеспечения государственных (муниципальных) нужд)</t>
  </si>
  <si>
    <t>855 0501 55 0 14 81830 240</t>
  </si>
  <si>
    <t>855 0501 55 0 14 81830 243</t>
  </si>
  <si>
    <t xml:space="preserve">  Капитальный и текущий ремонт муниципального жилищного фонда</t>
  </si>
  <si>
    <t>855 0501 55 0 14 81840 000</t>
  </si>
  <si>
    <t xml:space="preserve">  Предоставление субсидий бюджетным, автономным учреждениям и иным некоммерческим организациям</t>
  </si>
  <si>
    <t>855 0501 55 0 14 81840 600</t>
  </si>
  <si>
    <t xml:space="preserve">  Капитальный и текущий ремонт муниципального жилищного фонда(Субсидии некоммерческим организациям (за исключением государственных (муниципальных) учреждений))</t>
  </si>
  <si>
    <t>855 0501 55 0 14 81840 630</t>
  </si>
  <si>
    <t xml:space="preserve">  Иные субсидии некоммерческим организациям (за исключением государственных (муниципальных) учреждений)</t>
  </si>
  <si>
    <t>855 0501 55 0 14 81840 634</t>
  </si>
  <si>
    <t xml:space="preserve">  Коммунальное хозяйство</t>
  </si>
  <si>
    <t>855 0502 00 0 00 00000 000</t>
  </si>
  <si>
    <t xml:space="preserve">  Мероприятия в сфере коммунального хозяйства</t>
  </si>
  <si>
    <t>855 0502 55 0 14 81740 000</t>
  </si>
  <si>
    <t>855 0502 55 0 14 81740 200</t>
  </si>
  <si>
    <t xml:space="preserve">  Мероприятия в сфере коммунального хозяйства(Иные закупки товаров, работ и услуг для обеспечения государственных (муниципальных) нужд)</t>
  </si>
  <si>
    <t>855 0502 55 0 14 81740 240</t>
  </si>
  <si>
    <t>855 0502 55 0 14 81740 244</t>
  </si>
  <si>
    <t xml:space="preserve">  Мероприятия по обеспечению населения бытовыми услугами</t>
  </si>
  <si>
    <t>855 0502 55 0 14 81810 000</t>
  </si>
  <si>
    <t>855 0502 55 0 14 81810 800</t>
  </si>
  <si>
    <t xml:space="preserve">  Мероприятия по обеспечению населения бытовыми услугами(Субсидии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</si>
  <si>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>855 0502 55 0 14 81810 810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</si>
  <si>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</si>
  <si>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855 0502 55 0 14 81810 811</t>
  </si>
  <si>
    <t>855 0502 55 0 14 83270 000</t>
  </si>
  <si>
    <t>855 0502 55 0 14 83270 800</t>
  </si>
  <si>
    <t xml:space="preserve">  (Исполнение судебных актов)</t>
  </si>
  <si>
    <t>855 0502 55 0 14 83270 830</t>
  </si>
  <si>
    <t xml:space="preserve">  Исполнение судебных актов Российской Федерации и мировых соглашений по возмещению причиненного вреда</t>
  </si>
  <si>
    <t>855 0502 55 0 14 83270 831</t>
  </si>
  <si>
    <t xml:space="preserve">  Благоустройство</t>
  </si>
  <si>
    <t>855 0503 00 0 00 00000 000</t>
  </si>
  <si>
    <t xml:space="preserve">  Организация и обеспечение освещения улиц</t>
  </si>
  <si>
    <t>855 0503 55 0 14 81690 000</t>
  </si>
  <si>
    <t>855 0503 55 0 14 81690 200</t>
  </si>
  <si>
    <t xml:space="preserve">  Организация и обеспечение освещения улиц(Иные закупки товаров, работ и услуг для обеспечения государственных (муниципальных) нужд)</t>
  </si>
  <si>
    <t>855 0503 55 0 14 81690 240</t>
  </si>
  <si>
    <t>855 0503 55 0 14 81690 244</t>
  </si>
  <si>
    <t xml:space="preserve">  Озеленение территории</t>
  </si>
  <si>
    <t>855 0503 55 0 14 81700 000</t>
  </si>
  <si>
    <t>855 0503 55 0 14 81700 200</t>
  </si>
  <si>
    <t xml:space="preserve">  Озеленение территории(Иные закупки товаров, работ и услуг для обеспечения государственных (муниципальных) нужд)</t>
  </si>
  <si>
    <t>855 0503 55 0 14 81700 240</t>
  </si>
  <si>
    <t>855 0503 55 0 14 81700 244</t>
  </si>
  <si>
    <t xml:space="preserve">  Организация и содержание мест захоронения (кладбищ)</t>
  </si>
  <si>
    <t>855 0503 55 0 14 81710 000</t>
  </si>
  <si>
    <t>855 0503 55 0 14 81710 200</t>
  </si>
  <si>
    <t xml:space="preserve">  Организация и содержание мест захоронения (кладбищ)(Иные закупки товаров, работ и услуг для обеспечения государственных (муниципальных) нужд)</t>
  </si>
  <si>
    <t>855 0503 55 0 14 81710 240</t>
  </si>
  <si>
    <t>855 0503 55 0 14 81710 244</t>
  </si>
  <si>
    <t xml:space="preserve">  Мероприятия по благоустройству</t>
  </si>
  <si>
    <t>855 0503 55 0 14 81730 000</t>
  </si>
  <si>
    <t>855 0503 55 0 14 81730 200</t>
  </si>
  <si>
    <t xml:space="preserve">  Мероприятия по благоустройству(Иные закупки товаров, работ и услуг для обеспечения государственных (муниципальных) нужд)</t>
  </si>
  <si>
    <t>855 0503 55 0 14 81730 240</t>
  </si>
  <si>
    <t>855 0503 55 0 14 81730 244</t>
  </si>
  <si>
    <t xml:space="preserve">  Поддержка государственных программ субъектов Российской Федерации и муниципальных программ формирования современной городской среды за счет средств местного бюджета</t>
  </si>
  <si>
    <t>855 0503 56 0 10 L5550 000</t>
  </si>
  <si>
    <t>855 0503 56 0 10 L5550 200</t>
  </si>
  <si>
    <t xml:space="preserve">  Поддержка государственных программ субъектов Российской Федерации и муниципальных программ формирования современной городской среды за счет средств местного бюджета(Иные закупки товаров, работ и услуг для обеспечения государственных (муниципальных) нужд)</t>
  </si>
  <si>
    <t>855 0503 56 0 10 L5550 240</t>
  </si>
  <si>
    <t>855 0503 56 0 10 L5550 244</t>
  </si>
  <si>
    <t>855 0503 56 0 10 R5550 000</t>
  </si>
  <si>
    <t>855 0503 56 0 10 R5550 200</t>
  </si>
  <si>
    <t>855 0503 56 0 10 R5550 240</t>
  </si>
  <si>
    <t>855 0503 56 0 10 R5550 244</t>
  </si>
  <si>
    <t xml:space="preserve">  ОХРАНА ОКРУЖАЮЩЕЙ СРЕДЫ</t>
  </si>
  <si>
    <t>855 0600 00 0 00 00000 000</t>
  </si>
  <si>
    <t xml:space="preserve">  Другие вопросы в области охраны окружающей среды</t>
  </si>
  <si>
    <t>855 0605 00 0 00 00000 000</t>
  </si>
  <si>
    <t xml:space="preserve">  Мероприятия в сфере охраны окружающей среды</t>
  </si>
  <si>
    <t>855 0605 55 0 15 83280 000</t>
  </si>
  <si>
    <t>855 0605 55 0 15 83280 200</t>
  </si>
  <si>
    <t xml:space="preserve">  Мероприятия в сфере охраны окружающей среды(Иные закупки товаров, работ и услуг для обеспечения государственных (муниципальных) нужд)</t>
  </si>
  <si>
    <t>855 0605 55 0 15 83280 240</t>
  </si>
  <si>
    <t>855 0605 55 0 15 83280 243</t>
  </si>
  <si>
    <t xml:space="preserve">  КУЛЬТУРА, КИНЕМАТОГРАФИЯ</t>
  </si>
  <si>
    <t>855 0800 00 0 00 00000 000</t>
  </si>
  <si>
    <t xml:space="preserve">  Культура</t>
  </si>
  <si>
    <t>855 0801 00 0 00 00000 000</t>
  </si>
  <si>
    <t xml:space="preserve">  Библиотеки</t>
  </si>
  <si>
    <t>855 0801 55 0 16 80450 000</t>
  </si>
  <si>
    <t xml:space="preserve">  Межбюджетные трансферты</t>
  </si>
  <si>
    <t>855 0801 55 0 16 80450 500</t>
  </si>
  <si>
    <t xml:space="preserve">  Библиотеки(Иные межбюджетные трансферты)</t>
  </si>
  <si>
    <t>855 0801 55 0 16 80450 540</t>
  </si>
  <si>
    <t xml:space="preserve">  Дворцы и дома культуры, клубы, выставочные залы</t>
  </si>
  <si>
    <t>855 0801 55 0 16 80480 000</t>
  </si>
  <si>
    <t>855 0801 55 0 16 80480 500</t>
  </si>
  <si>
    <t xml:space="preserve">  Дворцы и дома культуры, клубы, выставочные залы(Иные межбюджетные трансферты)</t>
  </si>
  <si>
    <t>855 0801 55 0 16 80480 540</t>
  </si>
  <si>
    <t xml:space="preserve">  СОЦИАЛЬНАЯ ПОЛИТИКА</t>
  </si>
  <si>
    <t>855 1000 00 0 00 00000 000</t>
  </si>
  <si>
    <t xml:space="preserve">  Пенсионное обеспечение</t>
  </si>
  <si>
    <t>855 1001 00 0 00 00000 000</t>
  </si>
  <si>
    <t xml:space="preserve">  Выплата муниципальных пенсий (доплат к государственным пенсиям)</t>
  </si>
  <si>
    <t>855 1001 55 0 17 82450 000</t>
  </si>
  <si>
    <t xml:space="preserve">  Социальное обеспечение и иные выплаты населению</t>
  </si>
  <si>
    <t>855 1001 55 0 17 82450 300</t>
  </si>
  <si>
    <t xml:space="preserve">  Выплата муниципальных пенсий (доплат к государственным пенсиям)(Публичные нормативные социальные выплаты гражданам)</t>
  </si>
  <si>
    <t>855 1001 55 0 17 82450 310</t>
  </si>
  <si>
    <t xml:space="preserve">  Иные пенсии, социальные доплаты к пенсиям</t>
  </si>
  <si>
    <t>855 1001 55 0 17 82450 312</t>
  </si>
  <si>
    <t xml:space="preserve">  Другие вопросы в области социальной политики</t>
  </si>
  <si>
    <t>855 1006 00 0 00 00000 000</t>
  </si>
  <si>
    <t xml:space="preserve">  Мероприятия в сфере социальной и демографической политики</t>
  </si>
  <si>
    <t>855 1006 55 0 17 82470 000</t>
  </si>
  <si>
    <t>855 1006 55 0 17 82470 200</t>
  </si>
  <si>
    <t xml:space="preserve">  Мероприятия в сфере социальной и демографической политики(Иные закупки товаров, работ и услуг для обеспечения государственных (муниципальных) нужд)</t>
  </si>
  <si>
    <t>855 1006 55 0 17 82470 240</t>
  </si>
  <si>
    <t>855 1006 55 0 17 82470 244</t>
  </si>
  <si>
    <t xml:space="preserve">  ФИЗИЧЕСКАЯ КУЛЬТУРА И СПОРТ</t>
  </si>
  <si>
    <t>855 1100 00 0 00 00000 000</t>
  </si>
  <si>
    <t xml:space="preserve">  Физическая культура</t>
  </si>
  <si>
    <t>855 1101 00 0 00 00000 000</t>
  </si>
  <si>
    <t xml:space="preserve">  Спортивно-оздоровительные комплексы и центры</t>
  </si>
  <si>
    <t>855 1101 55 0 18 80600 000</t>
  </si>
  <si>
    <t>855 1101 55 0 18 80600 200</t>
  </si>
  <si>
    <t xml:space="preserve">  Спортивно-оздоровительные комплексы и центры(Иные закупки товаров, работ и услуг для обеспечения государственных (муниципальных) нужд)</t>
  </si>
  <si>
    <t>855 1101 55 0 18 80600 240</t>
  </si>
  <si>
    <t>855 1101 55 0 18 80600 244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</si>
  <si>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</si>
  <si>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</si>
  <si>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</si>
  <si>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</si>
  <si>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</si>
  <si>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</si>
  <si>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</si>
  <si>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</si>
  <si>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00000000000000000000</t>
  </si>
  <si>
    <t>источники внешнего финансирования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</si>
  <si>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</si>
  <si>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</si>
  <si>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</si>
  <si>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</si>
  <si>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>X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</si>
  <si>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</si>
  <si>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</si>
  <si>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</si>
  <si>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</si>
  <si>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городских поселений</t>
  </si>
  <si>
    <t>000 01 05 02 01 13 0000 510</t>
  </si>
  <si>
    <t>уменьшение остатков средств, всего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</si>
  <si>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</si>
  <si>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</si>
  <si>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</si>
  <si>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</si>
  <si>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</si>
  <si>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городских поселений</t>
  </si>
  <si>
    <t>000 01 05 02 01 13 0000 610</t>
  </si>
  <si>
    <t>(расшифровка подписи)</t>
  </si>
  <si>
    <t xml:space="preserve">                 (подпись)          </t>
  </si>
  <si>
    <t xml:space="preserve"> (подпись)          </t>
  </si>
  <si>
    <t/>
  </si>
  <si>
    <t xml:space="preserve">    Обеспечение реализации государственных полномочий в области строительства, архитектуры и развитие дорожного хозяйства Брянской области ПП "Автомобильные дороги"</t>
  </si>
  <si>
    <t xml:space="preserve">  Исполнение исковых требований на основании вступивших в законную силу судебных актов, обязательств бюджета</t>
  </si>
  <si>
    <t xml:space="preserve">  Поддержка государственных программ субъектов Российской Федерации и муниципальных программ формирования современной городской среды</t>
  </si>
  <si>
    <t>Заместитель главы администрации  ____________________________</t>
  </si>
  <si>
    <t xml:space="preserve">                                                                                                        (подпись)          </t>
  </si>
  <si>
    <t>Сонных Татьяна Александровна</t>
  </si>
  <si>
    <t>Главный бухгалтер____________________</t>
  </si>
  <si>
    <t>Ковалев Михаил Николаевич</t>
  </si>
  <si>
    <t>Ведущий специалист________________________</t>
  </si>
  <si>
    <t>Черникова Татьяна Сергеевна</t>
  </si>
  <si>
    <t>"03" апреля 2018г.</t>
  </si>
  <si>
    <t>Финансовое управление администрации Навлинского района</t>
  </si>
  <si>
    <t>850</t>
  </si>
  <si>
    <t>02282416</t>
  </si>
  <si>
    <t>15238551</t>
  </si>
  <si>
    <r>
      <t xml:space="preserve">Периодичность: месячная, </t>
    </r>
    <r>
      <rPr>
        <b/>
        <u/>
        <sz val="8"/>
        <color rgb="FF000000"/>
        <rFont val="Arial Cyr"/>
        <charset val="204"/>
      </rPr>
      <t>квартальная</t>
    </r>
    <r>
      <rPr>
        <sz val="8"/>
        <color rgb="FF000000"/>
        <rFont val="Arial Cyr"/>
      </rPr>
      <t>, годовая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</si>
</sst>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1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11"/>
      <color rgb="FF000000"/>
      <name val="Calibri"/>
      <scheme val="minor"/>
    </font>
    <font>
      <sz val="8"/>
      <color rgb="FF000000"/>
      <name val="Arial"/>
    </font>
    <font>
      <sz val="6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u/>
      <sz val="8"/>
      <color rgb="FF00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8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9" fillId="0" borderId="27">
      <alignment wrapText="1"/>
    </xf>
    <xf numFmtId="0" fontId="9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10" fillId="0" borderId="1">
      <alignment horizontal="center"/>
    </xf>
    <xf numFmtId="0" fontId="10" fillId="0" borderId="11">
      <alignment horizontal="center"/>
    </xf>
    <xf numFmtId="0" fontId="10" fillId="0" borderId="1"/>
    <xf numFmtId="49" fontId="10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8" fillId="0" borderId="1"/>
    <xf numFmtId="0" fontId="8" fillId="0" borderId="1"/>
    <xf numFmtId="0" fontId="11" fillId="2" borderId="1"/>
    <xf numFmtId="0" fontId="11" fillId="0" borderId="1"/>
    <xf numFmtId="0" fontId="1" fillId="0" borderId="13">
      <alignment horizontal="left"/>
    </xf>
  </cellStyleXfs>
  <cellXfs count="13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165" fontId="3" fillId="0" borderId="25" xfId="58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4" fontId="3" fillId="0" borderId="21" xfId="63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8" fillId="0" borderId="1" xfId="77" applyNumberFormat="1" applyProtection="1"/>
    <xf numFmtId="0" fontId="3" fillId="0" borderId="2" xfId="78" applyNumberFormat="1" applyProtection="1">
      <alignment horizontal="left"/>
    </xf>
    <xf numFmtId="49" fontId="3" fillId="0" borderId="2" xfId="79" applyNumberFormat="1" applyProtection="1">
      <alignment horizontal="left"/>
    </xf>
    <xf numFmtId="0" fontId="3" fillId="0" borderId="2" xfId="80" applyNumberFormat="1" applyProtection="1">
      <alignment horizontal="center" shrinkToFit="1"/>
    </xf>
    <xf numFmtId="49" fontId="3" fillId="0" borderId="2" xfId="81" applyNumberFormat="1" applyProtection="1">
      <alignment horizontal="center" vertical="center" shrinkToFit="1"/>
    </xf>
    <xf numFmtId="49" fontId="1" fillId="0" borderId="2" xfId="82" applyNumberFormat="1" applyProtection="1">
      <alignment shrinkToFit="1"/>
    </xf>
    <xf numFmtId="49" fontId="3" fillId="0" borderId="2" xfId="83" applyNumberFormat="1" applyProtection="1">
      <alignment horizontal="right"/>
    </xf>
    <xf numFmtId="0" fontId="3" fillId="0" borderId="16" xfId="84" applyNumberFormat="1" applyProtection="1">
      <alignment horizontal="center" vertical="center" shrinkToFit="1"/>
    </xf>
    <xf numFmtId="49" fontId="3" fillId="0" borderId="17" xfId="85" applyNumberFormat="1" applyProtection="1">
      <alignment horizontal="center" vertical="center"/>
    </xf>
    <xf numFmtId="0" fontId="3" fillId="0" borderId="15" xfId="86" applyNumberFormat="1" applyProtection="1">
      <alignment horizontal="left" wrapText="1" indent="2"/>
    </xf>
    <xf numFmtId="0" fontId="3" fillId="0" borderId="32" xfId="87" applyNumberFormat="1" applyProtection="1">
      <alignment horizontal="center" vertical="center" shrinkToFit="1"/>
    </xf>
    <xf numFmtId="49" fontId="3" fillId="0" borderId="13" xfId="88" applyNumberFormat="1" applyProtection="1">
      <alignment horizontal="center" vertical="center"/>
    </xf>
    <xf numFmtId="165" fontId="3" fillId="0" borderId="13" xfId="89" applyNumberFormat="1" applyProtection="1">
      <alignment horizontal="right" vertical="center" shrinkToFit="1"/>
    </xf>
    <xf numFmtId="165" fontId="3" fillId="0" borderId="27" xfId="90" applyNumberFormat="1" applyProtection="1">
      <alignment horizontal="right" vertical="center" shrinkToFit="1"/>
    </xf>
    <xf numFmtId="0" fontId="3" fillId="0" borderId="33" xfId="91" applyNumberFormat="1" applyProtection="1">
      <alignment horizontal="left" wrapText="1"/>
    </xf>
    <xf numFmtId="4" fontId="3" fillId="0" borderId="13" xfId="92" applyNumberFormat="1" applyProtection="1">
      <alignment horizontal="right" shrinkToFit="1"/>
    </xf>
    <xf numFmtId="4" fontId="3" fillId="0" borderId="27" xfId="93" applyNumberFormat="1" applyProtection="1">
      <alignment horizontal="right" shrinkToFit="1"/>
    </xf>
    <xf numFmtId="0" fontId="3" fillId="0" borderId="18" xfId="94" applyNumberFormat="1" applyProtection="1">
      <alignment horizontal="left" wrapText="1" indent="2"/>
    </xf>
    <xf numFmtId="0" fontId="9" fillId="0" borderId="27" xfId="95" applyNumberFormat="1" applyProtection="1">
      <alignment wrapText="1"/>
    </xf>
    <xf numFmtId="0" fontId="9" fillId="0" borderId="27" xfId="96" applyNumberFormat="1" applyProtection="1"/>
    <xf numFmtId="49" fontId="3" fillId="0" borderId="27" xfId="97" applyNumberFormat="1" applyProtection="1">
      <alignment horizontal="center" shrinkToFit="1"/>
    </xf>
    <xf numFmtId="49" fontId="3" fillId="0" borderId="13" xfId="98" applyNumberFormat="1" applyProtection="1">
      <alignment horizontal="center" vertical="center" shrinkToFit="1"/>
    </xf>
    <xf numFmtId="0" fontId="1" fillId="0" borderId="11" xfId="99" applyNumberFormat="1" applyProtection="1">
      <alignment horizontal="left"/>
    </xf>
    <xf numFmtId="0" fontId="1" fillId="0" borderId="31" xfId="100" applyNumberFormat="1" applyProtection="1">
      <alignment horizontal="left"/>
    </xf>
    <xf numFmtId="0" fontId="3" fillId="0" borderId="31" xfId="101" applyNumberFormat="1" applyProtection="1"/>
    <xf numFmtId="49" fontId="1" fillId="0" borderId="31" xfId="102" applyNumberFormat="1" applyProtection="1"/>
    <xf numFmtId="49" fontId="3" fillId="0" borderId="1" xfId="104" applyNumberFormat="1" applyProtection="1">
      <alignment horizontal="left"/>
    </xf>
    <xf numFmtId="49" fontId="1" fillId="0" borderId="1" xfId="105" applyNumberFormat="1" applyProtection="1"/>
    <xf numFmtId="0" fontId="10" fillId="0" borderId="1" xfId="106" applyNumberFormat="1" applyProtection="1">
      <alignment horizontal="center"/>
    </xf>
    <xf numFmtId="0" fontId="10" fillId="0" borderId="1" xfId="108" applyNumberFormat="1" applyProtection="1"/>
    <xf numFmtId="49" fontId="10" fillId="0" borderId="1" xfId="109" applyNumberFormat="1" applyProtection="1"/>
    <xf numFmtId="0" fontId="1" fillId="0" borderId="1" xfId="110" applyNumberFormat="1" applyProtection="1">
      <alignment horizontal="left"/>
    </xf>
    <xf numFmtId="0" fontId="1" fillId="0" borderId="1" xfId="111" applyNumberFormat="1" applyProtection="1">
      <alignment horizontal="center"/>
    </xf>
    <xf numFmtId="0" fontId="7" fillId="0" borderId="1" xfId="112" applyNumberFormat="1" applyProtection="1">
      <alignment horizontal="left"/>
    </xf>
    <xf numFmtId="0" fontId="3" fillId="0" borderId="1" xfId="113" applyNumberFormat="1" applyProtection="1">
      <alignment horizontal="center"/>
    </xf>
    <xf numFmtId="0" fontId="1" fillId="0" borderId="2" xfId="114" applyNumberFormat="1" applyProtection="1"/>
    <xf numFmtId="0" fontId="1" fillId="0" borderId="11" xfId="116" applyNumberFormat="1" applyProtection="1"/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0" fontId="3" fillId="0" borderId="2" xfId="20" applyNumberFormat="1" applyProtection="1">
      <alignment horizontal="left" wrapText="1"/>
    </xf>
    <xf numFmtId="0" fontId="3" fillId="0" borderId="2" xfId="20" applyProtection="1">
      <alignment horizontal="left" wrapText="1"/>
      <protection locked="0"/>
    </xf>
    <xf numFmtId="0" fontId="3" fillId="0" borderId="10" xfId="22" applyNumberFormat="1" applyProtection="1">
      <alignment horizontal="left" wrapText="1"/>
    </xf>
    <xf numFmtId="0" fontId="3" fillId="0" borderId="10" xfId="22" applyProtection="1">
      <alignment horizontal="left" wrapText="1"/>
      <protection locked="0"/>
    </xf>
    <xf numFmtId="0" fontId="2" fillId="0" borderId="2" xfId="28" applyNumberFormat="1" applyProtection="1">
      <alignment horizontal="center"/>
    </xf>
    <xf numFmtId="0" fontId="2" fillId="0" borderId="2" xfId="28" applyProtection="1">
      <alignment horizontal="center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3" fillId="0" borderId="13" xfId="30" applyNumberFormat="1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0" fontId="10" fillId="0" borderId="11" xfId="107" applyNumberFormat="1" applyProtection="1">
      <alignment horizontal="center"/>
    </xf>
    <xf numFmtId="0" fontId="10" fillId="0" borderId="11" xfId="107" applyProtection="1">
      <alignment horizontal="center"/>
      <protection locked="0"/>
    </xf>
    <xf numFmtId="0" fontId="1" fillId="0" borderId="13" xfId="115" applyNumberFormat="1" applyProtection="1">
      <alignment horizontal="left" wrapText="1"/>
    </xf>
    <xf numFmtId="0" fontId="1" fillId="0" borderId="13" xfId="115" applyProtection="1">
      <alignment horizontal="left" wrapText="1"/>
      <protection locked="0"/>
    </xf>
    <xf numFmtId="0" fontId="3" fillId="0" borderId="2" xfId="103" applyNumberFormat="1" applyProtection="1">
      <alignment horizontal="center" wrapText="1"/>
    </xf>
    <xf numFmtId="0" fontId="3" fillId="0" borderId="2" xfId="103" applyProtection="1">
      <alignment horizontal="center" wrapText="1"/>
      <protection locked="0"/>
    </xf>
    <xf numFmtId="0" fontId="3" fillId="0" borderId="2" xfId="3" applyNumberFormat="1" applyProtection="1">
      <alignment horizontal="center"/>
    </xf>
    <xf numFmtId="0" fontId="3" fillId="0" borderId="2" xfId="3" applyProtection="1">
      <alignment horizontal="center"/>
      <protection locked="0"/>
    </xf>
  </cellXfs>
  <cellStyles count="125">
    <cellStyle name="br" xfId="119"/>
    <cellStyle name="col" xfId="118"/>
    <cellStyle name="st123" xfId="115"/>
    <cellStyle name="style0" xfId="120"/>
    <cellStyle name="td" xfId="121"/>
    <cellStyle name="tr" xfId="117"/>
    <cellStyle name="xl100" xfId="94"/>
    <cellStyle name="xl101" xfId="74"/>
    <cellStyle name="xl102" xfId="79"/>
    <cellStyle name="xl103" xfId="84"/>
    <cellStyle name="xl104" xfId="87"/>
    <cellStyle name="xl105" xfId="75"/>
    <cellStyle name="xl106" xfId="80"/>
    <cellStyle name="xl107" xfId="85"/>
    <cellStyle name="xl108" xfId="88"/>
    <cellStyle name="xl109" xfId="81"/>
    <cellStyle name="xl110" xfId="89"/>
    <cellStyle name="xl111" xfId="92"/>
    <cellStyle name="xl112" xfId="76"/>
    <cellStyle name="xl113" xfId="82"/>
    <cellStyle name="xl114" xfId="83"/>
    <cellStyle name="xl115" xfId="90"/>
    <cellStyle name="xl116" xfId="93"/>
    <cellStyle name="xl117" xfId="95"/>
    <cellStyle name="xl118" xfId="96"/>
    <cellStyle name="xl119" xfId="97"/>
    <cellStyle name="xl120" xfId="98"/>
    <cellStyle name="xl121" xfId="99"/>
    <cellStyle name="xl122" xfId="106"/>
    <cellStyle name="xl123" xfId="110"/>
    <cellStyle name="xl124" xfId="104"/>
    <cellStyle name="xl125" xfId="114"/>
    <cellStyle name="xl126" xfId="116"/>
    <cellStyle name="xl127" xfId="100"/>
    <cellStyle name="xl128" xfId="111"/>
    <cellStyle name="xl129" xfId="113"/>
    <cellStyle name="xl130" xfId="103"/>
    <cellStyle name="xl131" xfId="107"/>
    <cellStyle name="xl132" xfId="112"/>
    <cellStyle name="xl133" xfId="101"/>
    <cellStyle name="xl134" xfId="108"/>
    <cellStyle name="xl135" xfId="105"/>
    <cellStyle name="xl136" xfId="102"/>
    <cellStyle name="xl137" xfId="109"/>
    <cellStyle name="xl138" xfId="124"/>
    <cellStyle name="xl21" xfId="122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77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8"/>
    <cellStyle name="xl98" xfId="86"/>
    <cellStyle name="xl99" xfId="9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opLeftCell="A46" zoomScaleNormal="100" workbookViewId="0">
      <selection activeCell="C21" sqref="C21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2" customHeight="1" x14ac:dyDescent="0.25">
      <c r="A1" s="2"/>
      <c r="B1" s="2"/>
      <c r="C1" s="2"/>
      <c r="D1" s="2"/>
      <c r="E1" s="2"/>
      <c r="F1" s="2"/>
      <c r="G1" s="2"/>
    </row>
    <row r="2" spans="1:7" ht="14.1" customHeight="1" x14ac:dyDescent="0.25">
      <c r="A2" s="111" t="s">
        <v>0</v>
      </c>
      <c r="B2" s="112"/>
      <c r="C2" s="112"/>
      <c r="D2" s="112"/>
      <c r="E2" s="112"/>
      <c r="F2" s="4"/>
      <c r="G2" s="5"/>
    </row>
    <row r="3" spans="1:7" ht="14.1" customHeight="1" x14ac:dyDescent="0.25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25">
      <c r="A4" s="2"/>
      <c r="B4" s="11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 x14ac:dyDescent="0.25">
      <c r="A5" s="11"/>
      <c r="B5" s="15"/>
      <c r="C5" s="11"/>
      <c r="D5" s="11"/>
      <c r="E5" s="12" t="s">
        <v>5</v>
      </c>
      <c r="F5" s="16">
        <v>43191</v>
      </c>
      <c r="G5" s="14"/>
    </row>
    <row r="6" spans="1:7" ht="14.1" customHeight="1" x14ac:dyDescent="0.25">
      <c r="A6" s="17" t="s">
        <v>6</v>
      </c>
      <c r="B6" s="17"/>
      <c r="C6" s="17"/>
      <c r="D6" s="18"/>
      <c r="E6" s="19" t="s">
        <v>7</v>
      </c>
      <c r="F6" s="20" t="s">
        <v>386</v>
      </c>
      <c r="G6" s="14"/>
    </row>
    <row r="7" spans="1:7" ht="15.95" customHeight="1" x14ac:dyDescent="0.25">
      <c r="A7" s="17" t="s">
        <v>8</v>
      </c>
      <c r="B7" s="113" t="s">
        <v>384</v>
      </c>
      <c r="C7" s="114"/>
      <c r="D7" s="114"/>
      <c r="E7" s="19" t="s">
        <v>10</v>
      </c>
      <c r="F7" s="21" t="s">
        <v>385</v>
      </c>
      <c r="G7" s="14"/>
    </row>
    <row r="8" spans="1:7" ht="15.95" customHeight="1" x14ac:dyDescent="0.25">
      <c r="A8" s="17" t="s">
        <v>11</v>
      </c>
      <c r="B8" s="115" t="s">
        <v>12</v>
      </c>
      <c r="C8" s="116"/>
      <c r="D8" s="116"/>
      <c r="E8" s="22" t="s">
        <v>13</v>
      </c>
      <c r="F8" s="21" t="s">
        <v>387</v>
      </c>
      <c r="G8" s="14"/>
    </row>
    <row r="9" spans="1:7" ht="14.1" customHeight="1" x14ac:dyDescent="0.25">
      <c r="A9" s="11" t="s">
        <v>388</v>
      </c>
      <c r="B9" s="23"/>
      <c r="C9" s="23"/>
      <c r="D9" s="24"/>
      <c r="E9" s="25"/>
      <c r="F9" s="21"/>
      <c r="G9" s="14"/>
    </row>
    <row r="10" spans="1:7" ht="14.1" customHeight="1" x14ac:dyDescent="0.25">
      <c r="A10" s="17" t="s">
        <v>14</v>
      </c>
      <c r="B10" s="17"/>
      <c r="C10" s="17"/>
      <c r="D10" s="18"/>
      <c r="E10" s="22" t="s">
        <v>15</v>
      </c>
      <c r="F10" s="26" t="s">
        <v>16</v>
      </c>
      <c r="G10" s="14"/>
    </row>
    <row r="11" spans="1:7" ht="14.1" customHeight="1" x14ac:dyDescent="0.25">
      <c r="A11" s="117" t="s">
        <v>17</v>
      </c>
      <c r="B11" s="118"/>
      <c r="C11" s="118"/>
      <c r="D11" s="118"/>
      <c r="E11" s="118"/>
      <c r="F11" s="118"/>
      <c r="G11" s="27"/>
    </row>
    <row r="12" spans="1:7" ht="12.95" customHeight="1" x14ac:dyDescent="0.25">
      <c r="A12" s="119" t="s">
        <v>18</v>
      </c>
      <c r="B12" s="119" t="s">
        <v>19</v>
      </c>
      <c r="C12" s="119" t="s">
        <v>20</v>
      </c>
      <c r="D12" s="121" t="s">
        <v>21</v>
      </c>
      <c r="E12" s="121" t="s">
        <v>22</v>
      </c>
      <c r="F12" s="119" t="s">
        <v>23</v>
      </c>
      <c r="G12" s="28"/>
    </row>
    <row r="13" spans="1:7" ht="12" customHeight="1" x14ac:dyDescent="0.25">
      <c r="A13" s="120"/>
      <c r="B13" s="120"/>
      <c r="C13" s="120"/>
      <c r="D13" s="122"/>
      <c r="E13" s="122"/>
      <c r="F13" s="120"/>
      <c r="G13" s="29"/>
    </row>
    <row r="14" spans="1:7" ht="14.25" customHeight="1" x14ac:dyDescent="0.25">
      <c r="A14" s="120"/>
      <c r="B14" s="120"/>
      <c r="C14" s="120"/>
      <c r="D14" s="122"/>
      <c r="E14" s="122"/>
      <c r="F14" s="120"/>
      <c r="G14" s="29"/>
    </row>
    <row r="15" spans="1:7" ht="14.25" customHeight="1" x14ac:dyDescent="0.25">
      <c r="A15" s="30">
        <v>1</v>
      </c>
      <c r="B15" s="31">
        <v>2</v>
      </c>
      <c r="C15" s="31">
        <v>3</v>
      </c>
      <c r="D15" s="32" t="s">
        <v>24</v>
      </c>
      <c r="E15" s="32" t="s">
        <v>25</v>
      </c>
      <c r="F15" s="32" t="s">
        <v>26</v>
      </c>
      <c r="G15" s="29"/>
    </row>
    <row r="16" spans="1:7" ht="17.25" customHeight="1" x14ac:dyDescent="0.25">
      <c r="A16" s="33" t="s">
        <v>27</v>
      </c>
      <c r="B16" s="34" t="s">
        <v>28</v>
      </c>
      <c r="C16" s="35" t="s">
        <v>29</v>
      </c>
      <c r="D16" s="36">
        <v>33047130.620000001</v>
      </c>
      <c r="E16" s="36">
        <v>7196291.04</v>
      </c>
      <c r="F16" s="36">
        <f>D16-E16</f>
        <v>25850839.580000002</v>
      </c>
      <c r="G16" s="29"/>
    </row>
    <row r="17" spans="1:7" ht="15" customHeight="1" x14ac:dyDescent="0.25">
      <c r="A17" s="37" t="s">
        <v>30</v>
      </c>
      <c r="B17" s="38"/>
      <c r="C17" s="39"/>
      <c r="D17" s="40"/>
      <c r="E17" s="40"/>
      <c r="F17" s="40"/>
      <c r="G17" s="29"/>
    </row>
    <row r="18" spans="1:7" ht="15" customHeight="1" x14ac:dyDescent="0.25">
      <c r="A18" s="41" t="s">
        <v>31</v>
      </c>
      <c r="B18" s="42" t="s">
        <v>28</v>
      </c>
      <c r="C18" s="43" t="s">
        <v>32</v>
      </c>
      <c r="D18" s="44">
        <v>23516600</v>
      </c>
      <c r="E18" s="44">
        <v>7196091.04</v>
      </c>
      <c r="F18" s="44">
        <v>16460785.57</v>
      </c>
      <c r="G18" s="29"/>
    </row>
    <row r="19" spans="1:7" ht="15" customHeight="1" x14ac:dyDescent="0.25">
      <c r="A19" s="41" t="s">
        <v>33</v>
      </c>
      <c r="B19" s="42" t="s">
        <v>28</v>
      </c>
      <c r="C19" s="43" t="s">
        <v>34</v>
      </c>
      <c r="D19" s="44">
        <v>10076600</v>
      </c>
      <c r="E19" s="44">
        <v>2254696.87</v>
      </c>
      <c r="F19" s="44">
        <v>7821903.1299999999</v>
      </c>
      <c r="G19" s="29"/>
    </row>
    <row r="20" spans="1:7" ht="15" customHeight="1" x14ac:dyDescent="0.25">
      <c r="A20" s="41" t="s">
        <v>35</v>
      </c>
      <c r="B20" s="42" t="s">
        <v>28</v>
      </c>
      <c r="C20" s="43" t="s">
        <v>36</v>
      </c>
      <c r="D20" s="44">
        <v>10076600</v>
      </c>
      <c r="E20" s="44">
        <v>2254696.87</v>
      </c>
      <c r="F20" s="44">
        <v>7821903.1299999999</v>
      </c>
      <c r="G20" s="29"/>
    </row>
    <row r="21" spans="1:7" ht="60" customHeight="1" x14ac:dyDescent="0.25">
      <c r="A21" s="41" t="s">
        <v>37</v>
      </c>
      <c r="B21" s="42" t="s">
        <v>28</v>
      </c>
      <c r="C21" s="43" t="s">
        <v>38</v>
      </c>
      <c r="D21" s="44">
        <v>9886600</v>
      </c>
      <c r="E21" s="44">
        <v>2231158.19</v>
      </c>
      <c r="F21" s="44">
        <v>7655441.8099999996</v>
      </c>
      <c r="G21" s="29"/>
    </row>
    <row r="22" spans="1:7" ht="84" customHeight="1" x14ac:dyDescent="0.25">
      <c r="A22" s="41" t="s">
        <v>39</v>
      </c>
      <c r="B22" s="42" t="s">
        <v>28</v>
      </c>
      <c r="C22" s="43" t="s">
        <v>40</v>
      </c>
      <c r="D22" s="44">
        <v>100000</v>
      </c>
      <c r="E22" s="44">
        <v>13087.97</v>
      </c>
      <c r="F22" s="44">
        <v>86912.03</v>
      </c>
      <c r="G22" s="29"/>
    </row>
    <row r="23" spans="1:7" ht="36" customHeight="1" x14ac:dyDescent="0.25">
      <c r="A23" s="41" t="s">
        <v>41</v>
      </c>
      <c r="B23" s="42" t="s">
        <v>28</v>
      </c>
      <c r="C23" s="43" t="s">
        <v>42</v>
      </c>
      <c r="D23" s="44">
        <v>90000</v>
      </c>
      <c r="E23" s="44">
        <v>10450.709999999999</v>
      </c>
      <c r="F23" s="44">
        <v>79549.289999999994</v>
      </c>
      <c r="G23" s="29"/>
    </row>
    <row r="24" spans="1:7" ht="24" customHeight="1" x14ac:dyDescent="0.25">
      <c r="A24" s="41" t="s">
        <v>43</v>
      </c>
      <c r="B24" s="42" t="s">
        <v>28</v>
      </c>
      <c r="C24" s="43" t="s">
        <v>44</v>
      </c>
      <c r="D24" s="44">
        <v>2592000</v>
      </c>
      <c r="E24" s="44">
        <v>596853.67000000004</v>
      </c>
      <c r="F24" s="44">
        <v>1995146.33</v>
      </c>
      <c r="G24" s="29"/>
    </row>
    <row r="25" spans="1:7" ht="24" customHeight="1" x14ac:dyDescent="0.25">
      <c r="A25" s="41" t="s">
        <v>45</v>
      </c>
      <c r="B25" s="42" t="s">
        <v>28</v>
      </c>
      <c r="C25" s="43" t="s">
        <v>46</v>
      </c>
      <c r="D25" s="44">
        <v>2592000</v>
      </c>
      <c r="E25" s="44">
        <v>596853.67000000004</v>
      </c>
      <c r="F25" s="44">
        <v>1995146.33</v>
      </c>
      <c r="G25" s="29"/>
    </row>
    <row r="26" spans="1:7" ht="60" customHeight="1" x14ac:dyDescent="0.25">
      <c r="A26" s="41" t="s">
        <v>47</v>
      </c>
      <c r="B26" s="42" t="s">
        <v>28</v>
      </c>
      <c r="C26" s="43" t="s">
        <v>48</v>
      </c>
      <c r="D26" s="44">
        <v>1051700</v>
      </c>
      <c r="E26" s="44">
        <v>245894</v>
      </c>
      <c r="F26" s="44">
        <v>805806</v>
      </c>
      <c r="G26" s="29"/>
    </row>
    <row r="27" spans="1:7" ht="72" customHeight="1" x14ac:dyDescent="0.25">
      <c r="A27" s="41" t="s">
        <v>49</v>
      </c>
      <c r="B27" s="42" t="s">
        <v>28</v>
      </c>
      <c r="C27" s="43" t="s">
        <v>50</v>
      </c>
      <c r="D27" s="44">
        <v>10000</v>
      </c>
      <c r="E27" s="44">
        <v>1657.6</v>
      </c>
      <c r="F27" s="44">
        <v>8342.4</v>
      </c>
      <c r="G27" s="29"/>
    </row>
    <row r="28" spans="1:7" ht="60" customHeight="1" x14ac:dyDescent="0.25">
      <c r="A28" s="41" t="s">
        <v>51</v>
      </c>
      <c r="B28" s="42" t="s">
        <v>28</v>
      </c>
      <c r="C28" s="43" t="s">
        <v>52</v>
      </c>
      <c r="D28" s="44">
        <v>1727800</v>
      </c>
      <c r="E28" s="44">
        <v>400539.9</v>
      </c>
      <c r="F28" s="44">
        <v>1327260.1000000001</v>
      </c>
      <c r="G28" s="29"/>
    </row>
    <row r="29" spans="1:7" ht="60" customHeight="1" x14ac:dyDescent="0.25">
      <c r="A29" s="41" t="s">
        <v>53</v>
      </c>
      <c r="B29" s="42" t="s">
        <v>28</v>
      </c>
      <c r="C29" s="43" t="s">
        <v>54</v>
      </c>
      <c r="D29" s="44">
        <v>-197500</v>
      </c>
      <c r="E29" s="44">
        <v>-51237.83</v>
      </c>
      <c r="F29" s="44">
        <v>-146262.17000000001</v>
      </c>
      <c r="G29" s="29"/>
    </row>
    <row r="30" spans="1:7" ht="15" customHeight="1" x14ac:dyDescent="0.25">
      <c r="A30" s="41" t="s">
        <v>55</v>
      </c>
      <c r="B30" s="42" t="s">
        <v>28</v>
      </c>
      <c r="C30" s="43" t="s">
        <v>56</v>
      </c>
      <c r="D30" s="44">
        <v>390000</v>
      </c>
      <c r="E30" s="44">
        <v>115204</v>
      </c>
      <c r="F30" s="44">
        <v>274796</v>
      </c>
      <c r="G30" s="29"/>
    </row>
    <row r="31" spans="1:7" ht="15" customHeight="1" x14ac:dyDescent="0.25">
      <c r="A31" s="41" t="s">
        <v>57</v>
      </c>
      <c r="B31" s="42" t="s">
        <v>28</v>
      </c>
      <c r="C31" s="43" t="s">
        <v>58</v>
      </c>
      <c r="D31" s="44">
        <v>390000</v>
      </c>
      <c r="E31" s="44">
        <v>115204</v>
      </c>
      <c r="F31" s="44">
        <v>274796</v>
      </c>
      <c r="G31" s="29"/>
    </row>
    <row r="32" spans="1:7" ht="15" customHeight="1" x14ac:dyDescent="0.25">
      <c r="A32" s="41" t="s">
        <v>57</v>
      </c>
      <c r="B32" s="42" t="s">
        <v>28</v>
      </c>
      <c r="C32" s="43" t="s">
        <v>59</v>
      </c>
      <c r="D32" s="44">
        <v>390000</v>
      </c>
      <c r="E32" s="44">
        <v>115204</v>
      </c>
      <c r="F32" s="44">
        <v>274796</v>
      </c>
      <c r="G32" s="29"/>
    </row>
    <row r="33" spans="1:7" ht="15" customHeight="1" x14ac:dyDescent="0.25">
      <c r="A33" s="41" t="s">
        <v>60</v>
      </c>
      <c r="B33" s="42" t="s">
        <v>28</v>
      </c>
      <c r="C33" s="43" t="s">
        <v>61</v>
      </c>
      <c r="D33" s="44">
        <v>9651000</v>
      </c>
      <c r="E33" s="44">
        <v>3536906.15</v>
      </c>
      <c r="F33" s="44">
        <v>6114093.8499999996</v>
      </c>
      <c r="G33" s="29"/>
    </row>
    <row r="34" spans="1:7" ht="15" customHeight="1" x14ac:dyDescent="0.25">
      <c r="A34" s="41" t="s">
        <v>62</v>
      </c>
      <c r="B34" s="42" t="s">
        <v>28</v>
      </c>
      <c r="C34" s="43" t="s">
        <v>63</v>
      </c>
      <c r="D34" s="44">
        <v>1256000</v>
      </c>
      <c r="E34" s="44">
        <v>16088.26</v>
      </c>
      <c r="F34" s="44">
        <v>1239911.74</v>
      </c>
      <c r="G34" s="29"/>
    </row>
    <row r="35" spans="1:7" ht="36" customHeight="1" x14ac:dyDescent="0.25">
      <c r="A35" s="41" t="s">
        <v>64</v>
      </c>
      <c r="B35" s="42" t="s">
        <v>28</v>
      </c>
      <c r="C35" s="43" t="s">
        <v>65</v>
      </c>
      <c r="D35" s="44">
        <v>1256000</v>
      </c>
      <c r="E35" s="44">
        <v>16088.26</v>
      </c>
      <c r="F35" s="44">
        <v>1239911.74</v>
      </c>
      <c r="G35" s="29"/>
    </row>
    <row r="36" spans="1:7" ht="15" customHeight="1" x14ac:dyDescent="0.25">
      <c r="A36" s="41" t="s">
        <v>66</v>
      </c>
      <c r="B36" s="42" t="s">
        <v>28</v>
      </c>
      <c r="C36" s="43" t="s">
        <v>67</v>
      </c>
      <c r="D36" s="44">
        <v>8395000</v>
      </c>
      <c r="E36" s="44">
        <v>3520817.89</v>
      </c>
      <c r="F36" s="44">
        <v>4874182.1100000003</v>
      </c>
      <c r="G36" s="29"/>
    </row>
    <row r="37" spans="1:7" ht="15" customHeight="1" x14ac:dyDescent="0.25">
      <c r="A37" s="41" t="s">
        <v>68</v>
      </c>
      <c r="B37" s="42" t="s">
        <v>28</v>
      </c>
      <c r="C37" s="43" t="s">
        <v>69</v>
      </c>
      <c r="D37" s="44">
        <v>4055000</v>
      </c>
      <c r="E37" s="44">
        <v>3173162.55</v>
      </c>
      <c r="F37" s="44">
        <v>881837.45</v>
      </c>
      <c r="G37" s="29"/>
    </row>
    <row r="38" spans="1:7" ht="24" customHeight="1" x14ac:dyDescent="0.25">
      <c r="A38" s="41" t="s">
        <v>70</v>
      </c>
      <c r="B38" s="42" t="s">
        <v>28</v>
      </c>
      <c r="C38" s="43" t="s">
        <v>71</v>
      </c>
      <c r="D38" s="44">
        <v>4055000</v>
      </c>
      <c r="E38" s="44">
        <v>3173162.55</v>
      </c>
      <c r="F38" s="44">
        <v>881837.45</v>
      </c>
      <c r="G38" s="29"/>
    </row>
    <row r="39" spans="1:7" ht="15" customHeight="1" x14ac:dyDescent="0.25">
      <c r="A39" s="41" t="s">
        <v>72</v>
      </c>
      <c r="B39" s="42" t="s">
        <v>28</v>
      </c>
      <c r="C39" s="43" t="s">
        <v>73</v>
      </c>
      <c r="D39" s="44">
        <v>4340000</v>
      </c>
      <c r="E39" s="44">
        <v>347655.34</v>
      </c>
      <c r="F39" s="44">
        <v>3992344.66</v>
      </c>
      <c r="G39" s="29"/>
    </row>
    <row r="40" spans="1:7" ht="24" customHeight="1" x14ac:dyDescent="0.25">
      <c r="A40" s="41" t="s">
        <v>74</v>
      </c>
      <c r="B40" s="42" t="s">
        <v>28</v>
      </c>
      <c r="C40" s="43" t="s">
        <v>75</v>
      </c>
      <c r="D40" s="44">
        <v>4340000</v>
      </c>
      <c r="E40" s="44">
        <v>347655.34</v>
      </c>
      <c r="F40" s="44">
        <v>3992344.66</v>
      </c>
      <c r="G40" s="29"/>
    </row>
    <row r="41" spans="1:7" ht="24" customHeight="1" x14ac:dyDescent="0.25">
      <c r="A41" s="41" t="s">
        <v>76</v>
      </c>
      <c r="B41" s="42" t="s">
        <v>28</v>
      </c>
      <c r="C41" s="43" t="s">
        <v>77</v>
      </c>
      <c r="D41" s="44">
        <v>557000</v>
      </c>
      <c r="E41" s="44">
        <v>302153.74</v>
      </c>
      <c r="F41" s="44">
        <v>254846.26</v>
      </c>
      <c r="G41" s="29"/>
    </row>
    <row r="42" spans="1:7" ht="72" customHeight="1" x14ac:dyDescent="0.25">
      <c r="A42" s="41" t="s">
        <v>78</v>
      </c>
      <c r="B42" s="42" t="s">
        <v>28</v>
      </c>
      <c r="C42" s="43" t="s">
        <v>79</v>
      </c>
      <c r="D42" s="44">
        <v>557000</v>
      </c>
      <c r="E42" s="44">
        <v>302153.74</v>
      </c>
      <c r="F42" s="44">
        <v>254846.26</v>
      </c>
      <c r="G42" s="29"/>
    </row>
    <row r="43" spans="1:7" ht="48" customHeight="1" x14ac:dyDescent="0.25">
      <c r="A43" s="41" t="s">
        <v>80</v>
      </c>
      <c r="B43" s="42" t="s">
        <v>28</v>
      </c>
      <c r="C43" s="43" t="s">
        <v>81</v>
      </c>
      <c r="D43" s="44">
        <v>557000</v>
      </c>
      <c r="E43" s="44">
        <v>302153.74</v>
      </c>
      <c r="F43" s="44">
        <v>254846.26</v>
      </c>
      <c r="G43" s="29"/>
    </row>
    <row r="44" spans="1:7" ht="60" customHeight="1" x14ac:dyDescent="0.25">
      <c r="A44" s="41" t="s">
        <v>82</v>
      </c>
      <c r="B44" s="42" t="s">
        <v>28</v>
      </c>
      <c r="C44" s="43" t="s">
        <v>83</v>
      </c>
      <c r="D44" s="44">
        <v>557000</v>
      </c>
      <c r="E44" s="44">
        <v>302153.74</v>
      </c>
      <c r="F44" s="44">
        <v>254846.26</v>
      </c>
      <c r="G44" s="29"/>
    </row>
    <row r="45" spans="1:7" ht="24" customHeight="1" x14ac:dyDescent="0.25">
      <c r="A45" s="41" t="s">
        <v>84</v>
      </c>
      <c r="B45" s="42" t="s">
        <v>28</v>
      </c>
      <c r="C45" s="43" t="s">
        <v>85</v>
      </c>
      <c r="D45" s="44">
        <v>250000</v>
      </c>
      <c r="E45" s="44">
        <v>390276.61</v>
      </c>
      <c r="F45" s="44" t="s">
        <v>86</v>
      </c>
      <c r="G45" s="29"/>
    </row>
    <row r="46" spans="1:7" ht="24" customHeight="1" x14ac:dyDescent="0.25">
      <c r="A46" s="41" t="s">
        <v>87</v>
      </c>
      <c r="B46" s="42" t="s">
        <v>28</v>
      </c>
      <c r="C46" s="43" t="s">
        <v>88</v>
      </c>
      <c r="D46" s="44">
        <v>250000</v>
      </c>
      <c r="E46" s="44">
        <v>390276.61</v>
      </c>
      <c r="F46" s="44" t="s">
        <v>86</v>
      </c>
      <c r="G46" s="29"/>
    </row>
    <row r="47" spans="1:7" ht="24" customHeight="1" x14ac:dyDescent="0.25">
      <c r="A47" s="41" t="s">
        <v>89</v>
      </c>
      <c r="B47" s="42" t="s">
        <v>28</v>
      </c>
      <c r="C47" s="43" t="s">
        <v>90</v>
      </c>
      <c r="D47" s="44">
        <v>250000</v>
      </c>
      <c r="E47" s="44">
        <v>390276.61</v>
      </c>
      <c r="F47" s="44" t="s">
        <v>86</v>
      </c>
      <c r="G47" s="29"/>
    </row>
    <row r="48" spans="1:7" ht="36" customHeight="1" x14ac:dyDescent="0.25">
      <c r="A48" s="41" t="s">
        <v>91</v>
      </c>
      <c r="B48" s="42" t="s">
        <v>28</v>
      </c>
      <c r="C48" s="43" t="s">
        <v>92</v>
      </c>
      <c r="D48" s="44">
        <v>250000</v>
      </c>
      <c r="E48" s="44">
        <v>390276.61</v>
      </c>
      <c r="F48" s="44" t="s">
        <v>86</v>
      </c>
      <c r="G48" s="29"/>
    </row>
    <row r="49" spans="1:7" ht="15" customHeight="1" x14ac:dyDescent="0.25">
      <c r="A49" s="41" t="s">
        <v>93</v>
      </c>
      <c r="B49" s="42" t="s">
        <v>28</v>
      </c>
      <c r="C49" s="43" t="s">
        <v>94</v>
      </c>
      <c r="D49" s="44">
        <v>9530530.6199999992</v>
      </c>
      <c r="E49" s="44">
        <v>200</v>
      </c>
      <c r="F49" s="44">
        <v>9530330.6199999992</v>
      </c>
      <c r="G49" s="29"/>
    </row>
    <row r="50" spans="1:7" ht="24" customHeight="1" x14ac:dyDescent="0.25">
      <c r="A50" s="41" t="s">
        <v>95</v>
      </c>
      <c r="B50" s="42" t="s">
        <v>28</v>
      </c>
      <c r="C50" s="43" t="s">
        <v>96</v>
      </c>
      <c r="D50" s="44">
        <v>9530530.6199999992</v>
      </c>
      <c r="E50" s="44">
        <v>200</v>
      </c>
      <c r="F50" s="44">
        <v>9530330.6199999992</v>
      </c>
      <c r="G50" s="29"/>
    </row>
    <row r="51" spans="1:7" ht="24" customHeight="1" x14ac:dyDescent="0.25">
      <c r="A51" s="41" t="s">
        <v>97</v>
      </c>
      <c r="B51" s="42" t="s">
        <v>28</v>
      </c>
      <c r="C51" s="43" t="s">
        <v>98</v>
      </c>
      <c r="D51" s="44">
        <v>9530330.6199999992</v>
      </c>
      <c r="E51" s="44" t="s">
        <v>86</v>
      </c>
      <c r="F51" s="44">
        <v>9530330.6199999992</v>
      </c>
      <c r="G51" s="29"/>
    </row>
    <row r="52" spans="1:7" ht="60" customHeight="1" x14ac:dyDescent="0.25">
      <c r="A52" s="41" t="s">
        <v>99</v>
      </c>
      <c r="B52" s="42" t="s">
        <v>28</v>
      </c>
      <c r="C52" s="43" t="s">
        <v>100</v>
      </c>
      <c r="D52" s="44">
        <v>5972877</v>
      </c>
      <c r="E52" s="44" t="s">
        <v>86</v>
      </c>
      <c r="F52" s="44">
        <v>5972877</v>
      </c>
      <c r="G52" s="29"/>
    </row>
    <row r="53" spans="1:7" ht="72" customHeight="1" x14ac:dyDescent="0.25">
      <c r="A53" s="41" t="s">
        <v>101</v>
      </c>
      <c r="B53" s="42" t="s">
        <v>28</v>
      </c>
      <c r="C53" s="43" t="s">
        <v>102</v>
      </c>
      <c r="D53" s="44">
        <v>5972877</v>
      </c>
      <c r="E53" s="44" t="s">
        <v>86</v>
      </c>
      <c r="F53" s="44">
        <v>5972877</v>
      </c>
      <c r="G53" s="29"/>
    </row>
    <row r="54" spans="1:7" ht="36" customHeight="1" x14ac:dyDescent="0.25">
      <c r="A54" s="41" t="s">
        <v>103</v>
      </c>
      <c r="B54" s="42" t="s">
        <v>28</v>
      </c>
      <c r="C54" s="43" t="s">
        <v>104</v>
      </c>
      <c r="D54" s="44">
        <v>3557453.62</v>
      </c>
      <c r="E54" s="44" t="s">
        <v>86</v>
      </c>
      <c r="F54" s="44">
        <v>3557453.62</v>
      </c>
      <c r="G54" s="29"/>
    </row>
    <row r="55" spans="1:7" ht="48" customHeight="1" x14ac:dyDescent="0.25">
      <c r="A55" s="41" t="s">
        <v>105</v>
      </c>
      <c r="B55" s="42" t="s">
        <v>28</v>
      </c>
      <c r="C55" s="43" t="s">
        <v>106</v>
      </c>
      <c r="D55" s="44">
        <v>3557453.62</v>
      </c>
      <c r="E55" s="44" t="s">
        <v>86</v>
      </c>
      <c r="F55" s="44">
        <v>3557453.62</v>
      </c>
      <c r="G55" s="29"/>
    </row>
    <row r="56" spans="1:7" ht="24" customHeight="1" x14ac:dyDescent="0.25">
      <c r="A56" s="41" t="s">
        <v>107</v>
      </c>
      <c r="B56" s="42" t="s">
        <v>28</v>
      </c>
      <c r="C56" s="43" t="s">
        <v>108</v>
      </c>
      <c r="D56" s="44">
        <v>200</v>
      </c>
      <c r="E56" s="44">
        <v>200</v>
      </c>
      <c r="F56" s="44" t="s">
        <v>86</v>
      </c>
      <c r="G56" s="29"/>
    </row>
    <row r="57" spans="1:7" ht="24" customHeight="1" x14ac:dyDescent="0.25">
      <c r="A57" s="41" t="s">
        <v>109</v>
      </c>
      <c r="B57" s="42" t="s">
        <v>28</v>
      </c>
      <c r="C57" s="43" t="s">
        <v>110</v>
      </c>
      <c r="D57" s="44">
        <v>200</v>
      </c>
      <c r="E57" s="44">
        <v>200</v>
      </c>
      <c r="F57" s="44" t="s">
        <v>86</v>
      </c>
      <c r="G57" s="29"/>
    </row>
    <row r="58" spans="1:7" ht="24" customHeight="1" x14ac:dyDescent="0.25">
      <c r="A58" s="41" t="s">
        <v>111</v>
      </c>
      <c r="B58" s="42" t="s">
        <v>28</v>
      </c>
      <c r="C58" s="43" t="s">
        <v>112</v>
      </c>
      <c r="D58" s="44">
        <v>200</v>
      </c>
      <c r="E58" s="44">
        <v>200</v>
      </c>
      <c r="F58" s="44" t="s">
        <v>86</v>
      </c>
      <c r="G58" s="29"/>
    </row>
    <row r="59" spans="1:7" ht="15" customHeight="1" x14ac:dyDescent="0.25">
      <c r="A59" s="15"/>
      <c r="B59" s="15"/>
      <c r="C59" s="15"/>
      <c r="D59" s="15"/>
      <c r="E59" s="15"/>
      <c r="F59" s="15"/>
      <c r="G59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5"/>
  <sheetViews>
    <sheetView tabSelected="1" topLeftCell="A59" zoomScaleNormal="100" workbookViewId="0">
      <selection activeCell="D65" sqref="D65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11" t="s">
        <v>113</v>
      </c>
      <c r="B1" s="112"/>
      <c r="C1" s="112"/>
      <c r="D1" s="112"/>
      <c r="E1" s="112"/>
      <c r="F1" s="45" t="s">
        <v>114</v>
      </c>
      <c r="G1" s="3"/>
    </row>
    <row r="2" spans="1:7" ht="14.1" customHeight="1" x14ac:dyDescent="0.25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19" t="s">
        <v>18</v>
      </c>
      <c r="B3" s="119" t="s">
        <v>19</v>
      </c>
      <c r="C3" s="119" t="s">
        <v>115</v>
      </c>
      <c r="D3" s="121" t="s">
        <v>21</v>
      </c>
      <c r="E3" s="121" t="s">
        <v>22</v>
      </c>
      <c r="F3" s="119" t="s">
        <v>23</v>
      </c>
      <c r="G3" s="46"/>
    </row>
    <row r="4" spans="1:7" ht="12" customHeight="1" x14ac:dyDescent="0.25">
      <c r="A4" s="120"/>
      <c r="B4" s="120"/>
      <c r="C4" s="120"/>
      <c r="D4" s="122"/>
      <c r="E4" s="122"/>
      <c r="F4" s="120"/>
      <c r="G4" s="46"/>
    </row>
    <row r="5" spans="1:7" ht="11.1" customHeight="1" x14ac:dyDescent="0.25">
      <c r="A5" s="120"/>
      <c r="B5" s="120"/>
      <c r="C5" s="120"/>
      <c r="D5" s="122"/>
      <c r="E5" s="122"/>
      <c r="F5" s="120"/>
      <c r="G5" s="46"/>
    </row>
    <row r="6" spans="1:7" ht="12" customHeight="1" x14ac:dyDescent="0.25">
      <c r="A6" s="30">
        <v>1</v>
      </c>
      <c r="B6" s="31">
        <v>2</v>
      </c>
      <c r="C6" s="47">
        <v>3</v>
      </c>
      <c r="D6" s="48" t="s">
        <v>24</v>
      </c>
      <c r="E6" s="48" t="s">
        <v>25</v>
      </c>
      <c r="F6" s="48" t="s">
        <v>26</v>
      </c>
      <c r="G6" s="49"/>
    </row>
    <row r="7" spans="1:7" ht="16.5" customHeight="1" x14ac:dyDescent="0.25">
      <c r="A7" s="33" t="s">
        <v>116</v>
      </c>
      <c r="B7" s="50">
        <v>200</v>
      </c>
      <c r="C7" s="35" t="s">
        <v>29</v>
      </c>
      <c r="D7" s="36">
        <v>47231345.049999997</v>
      </c>
      <c r="E7" s="36">
        <v>3330088.84</v>
      </c>
      <c r="F7" s="51">
        <f>D7-E7</f>
        <v>43901256.209999993</v>
      </c>
      <c r="G7" s="52"/>
    </row>
    <row r="8" spans="1:7" ht="12" customHeight="1" x14ac:dyDescent="0.25">
      <c r="A8" s="37" t="s">
        <v>30</v>
      </c>
      <c r="B8" s="53"/>
      <c r="C8" s="39"/>
      <c r="D8" s="54"/>
      <c r="E8" s="54"/>
      <c r="F8" s="55"/>
      <c r="G8" s="52"/>
    </row>
    <row r="9" spans="1:7" ht="15" customHeight="1" x14ac:dyDescent="0.25">
      <c r="A9" s="56" t="s">
        <v>9</v>
      </c>
      <c r="B9" s="57" t="s">
        <v>117</v>
      </c>
      <c r="C9" s="58" t="s">
        <v>118</v>
      </c>
      <c r="D9" s="59">
        <f>D10+D36+D42+D65+D113+D119+D127+D138</f>
        <v>47231345.049999997</v>
      </c>
      <c r="E9" s="59">
        <v>3330088.84</v>
      </c>
      <c r="F9" s="60">
        <f>D9-E9</f>
        <v>43901256.209999993</v>
      </c>
      <c r="G9" s="61"/>
    </row>
    <row r="10" spans="1:7" ht="15" customHeight="1" x14ac:dyDescent="0.25">
      <c r="A10" s="56" t="s">
        <v>119</v>
      </c>
      <c r="B10" s="57" t="s">
        <v>117</v>
      </c>
      <c r="C10" s="58" t="s">
        <v>120</v>
      </c>
      <c r="D10" s="59">
        <f>D11+D15</f>
        <v>653600</v>
      </c>
      <c r="E10" s="59">
        <v>2762</v>
      </c>
      <c r="F10" s="60">
        <f>D10-E10</f>
        <v>650838</v>
      </c>
      <c r="G10" s="61"/>
    </row>
    <row r="11" spans="1:7" ht="15" customHeight="1" x14ac:dyDescent="0.25">
      <c r="A11" s="56" t="s">
        <v>121</v>
      </c>
      <c r="B11" s="57" t="s">
        <v>117</v>
      </c>
      <c r="C11" s="58" t="s">
        <v>122</v>
      </c>
      <c r="D11" s="59">
        <v>300000</v>
      </c>
      <c r="E11" s="59" t="s">
        <v>86</v>
      </c>
      <c r="F11" s="60">
        <v>300000</v>
      </c>
      <c r="G11" s="61"/>
    </row>
    <row r="12" spans="1:7" ht="15" customHeight="1" x14ac:dyDescent="0.25">
      <c r="A12" s="56" t="s">
        <v>123</v>
      </c>
      <c r="B12" s="57" t="s">
        <v>117</v>
      </c>
      <c r="C12" s="58" t="s">
        <v>124</v>
      </c>
      <c r="D12" s="59">
        <v>300000</v>
      </c>
      <c r="E12" s="59" t="s">
        <v>86</v>
      </c>
      <c r="F12" s="60">
        <v>300000</v>
      </c>
      <c r="G12" s="61"/>
    </row>
    <row r="13" spans="1:7" ht="15" customHeight="1" x14ac:dyDescent="0.25">
      <c r="A13" s="56" t="s">
        <v>125</v>
      </c>
      <c r="B13" s="57" t="s">
        <v>117</v>
      </c>
      <c r="C13" s="58" t="s">
        <v>126</v>
      </c>
      <c r="D13" s="59">
        <v>300000</v>
      </c>
      <c r="E13" s="59" t="s">
        <v>86</v>
      </c>
      <c r="F13" s="60">
        <v>300000</v>
      </c>
      <c r="G13" s="61"/>
    </row>
    <row r="14" spans="1:7" ht="15" customHeight="1" x14ac:dyDescent="0.25">
      <c r="A14" s="56" t="s">
        <v>127</v>
      </c>
      <c r="B14" s="57" t="s">
        <v>117</v>
      </c>
      <c r="C14" s="58" t="s">
        <v>128</v>
      </c>
      <c r="D14" s="59">
        <v>300000</v>
      </c>
      <c r="E14" s="59" t="s">
        <v>86</v>
      </c>
      <c r="F14" s="60">
        <v>300000</v>
      </c>
      <c r="G14" s="61"/>
    </row>
    <row r="15" spans="1:7" ht="15" customHeight="1" x14ac:dyDescent="0.25">
      <c r="A15" s="56" t="s">
        <v>129</v>
      </c>
      <c r="B15" s="57" t="s">
        <v>117</v>
      </c>
      <c r="C15" s="58" t="s">
        <v>130</v>
      </c>
      <c r="D15" s="59">
        <f>D16+D20+D24+D28+D32</f>
        <v>353600</v>
      </c>
      <c r="E15" s="59">
        <f>E24+E28</f>
        <v>2762</v>
      </c>
      <c r="F15" s="60">
        <f>D15-E15</f>
        <v>350838</v>
      </c>
      <c r="G15" s="61"/>
    </row>
    <row r="16" spans="1:7" ht="24" customHeight="1" x14ac:dyDescent="0.25">
      <c r="A16" s="56" t="s">
        <v>131</v>
      </c>
      <c r="B16" s="57" t="s">
        <v>117</v>
      </c>
      <c r="C16" s="58" t="s">
        <v>132</v>
      </c>
      <c r="D16" s="59">
        <v>66400</v>
      </c>
      <c r="E16" s="59" t="s">
        <v>86</v>
      </c>
      <c r="F16" s="60">
        <v>66400</v>
      </c>
      <c r="G16" s="61"/>
    </row>
    <row r="17" spans="1:7" ht="24" customHeight="1" x14ac:dyDescent="0.25">
      <c r="A17" s="56" t="s">
        <v>133</v>
      </c>
      <c r="B17" s="57" t="s">
        <v>117</v>
      </c>
      <c r="C17" s="58" t="s">
        <v>134</v>
      </c>
      <c r="D17" s="59">
        <v>66400</v>
      </c>
      <c r="E17" s="59" t="s">
        <v>86</v>
      </c>
      <c r="F17" s="60">
        <v>66400</v>
      </c>
      <c r="G17" s="61"/>
    </row>
    <row r="18" spans="1:7" ht="36" customHeight="1" x14ac:dyDescent="0.25">
      <c r="A18" s="56" t="s">
        <v>135</v>
      </c>
      <c r="B18" s="57" t="s">
        <v>117</v>
      </c>
      <c r="C18" s="58" t="s">
        <v>136</v>
      </c>
      <c r="D18" s="59">
        <v>66400</v>
      </c>
      <c r="E18" s="59" t="s">
        <v>86</v>
      </c>
      <c r="F18" s="60">
        <v>66400</v>
      </c>
      <c r="G18" s="61"/>
    </row>
    <row r="19" spans="1:7" ht="15" customHeight="1" x14ac:dyDescent="0.25">
      <c r="A19" s="56" t="s">
        <v>137</v>
      </c>
      <c r="B19" s="57" t="s">
        <v>117</v>
      </c>
      <c r="C19" s="58" t="s">
        <v>138</v>
      </c>
      <c r="D19" s="59">
        <v>66400</v>
      </c>
      <c r="E19" s="59" t="s">
        <v>86</v>
      </c>
      <c r="F19" s="60">
        <v>66400</v>
      </c>
      <c r="G19" s="61"/>
    </row>
    <row r="20" spans="1:7" ht="24" customHeight="1" x14ac:dyDescent="0.25">
      <c r="A20" s="56" t="s">
        <v>139</v>
      </c>
      <c r="B20" s="57" t="s">
        <v>117</v>
      </c>
      <c r="C20" s="58" t="s">
        <v>140</v>
      </c>
      <c r="D20" s="59">
        <v>254000</v>
      </c>
      <c r="E20" s="59" t="s">
        <v>86</v>
      </c>
      <c r="F20" s="60">
        <v>254000</v>
      </c>
      <c r="G20" s="61"/>
    </row>
    <row r="21" spans="1:7" ht="24" customHeight="1" x14ac:dyDescent="0.25">
      <c r="A21" s="56" t="s">
        <v>133</v>
      </c>
      <c r="B21" s="57" t="s">
        <v>117</v>
      </c>
      <c r="C21" s="58" t="s">
        <v>141</v>
      </c>
      <c r="D21" s="59">
        <v>254000</v>
      </c>
      <c r="E21" s="59" t="s">
        <v>86</v>
      </c>
      <c r="F21" s="60">
        <v>254000</v>
      </c>
      <c r="G21" s="61"/>
    </row>
    <row r="22" spans="1:7" ht="36" customHeight="1" x14ac:dyDescent="0.25">
      <c r="A22" s="56" t="s">
        <v>142</v>
      </c>
      <c r="B22" s="57" t="s">
        <v>117</v>
      </c>
      <c r="C22" s="58" t="s">
        <v>143</v>
      </c>
      <c r="D22" s="59">
        <v>254000</v>
      </c>
      <c r="E22" s="59" t="s">
        <v>86</v>
      </c>
      <c r="F22" s="60">
        <v>254000</v>
      </c>
      <c r="G22" s="61"/>
    </row>
    <row r="23" spans="1:7" ht="15" customHeight="1" x14ac:dyDescent="0.25">
      <c r="A23" s="56" t="s">
        <v>137</v>
      </c>
      <c r="B23" s="57" t="s">
        <v>117</v>
      </c>
      <c r="C23" s="58" t="s">
        <v>144</v>
      </c>
      <c r="D23" s="59">
        <v>254000</v>
      </c>
      <c r="E23" s="59" t="s">
        <v>86</v>
      </c>
      <c r="F23" s="60">
        <v>254000</v>
      </c>
      <c r="G23" s="61"/>
    </row>
    <row r="24" spans="1:7" ht="24" customHeight="1" x14ac:dyDescent="0.25">
      <c r="A24" s="56" t="s">
        <v>145</v>
      </c>
      <c r="B24" s="57" t="s">
        <v>117</v>
      </c>
      <c r="C24" s="58" t="s">
        <v>146</v>
      </c>
      <c r="D24" s="59">
        <v>200</v>
      </c>
      <c r="E24" s="59">
        <v>200</v>
      </c>
      <c r="F24" s="60" t="s">
        <v>86</v>
      </c>
      <c r="G24" s="61"/>
    </row>
    <row r="25" spans="1:7" ht="24" customHeight="1" x14ac:dyDescent="0.25">
      <c r="A25" s="56" t="s">
        <v>133</v>
      </c>
      <c r="B25" s="57" t="s">
        <v>117</v>
      </c>
      <c r="C25" s="58" t="s">
        <v>147</v>
      </c>
      <c r="D25" s="59">
        <v>200</v>
      </c>
      <c r="E25" s="59">
        <v>200</v>
      </c>
      <c r="F25" s="60" t="s">
        <v>86</v>
      </c>
      <c r="G25" s="61"/>
    </row>
    <row r="26" spans="1:7" ht="36" customHeight="1" x14ac:dyDescent="0.25">
      <c r="A26" s="56" t="s">
        <v>148</v>
      </c>
      <c r="B26" s="57" t="s">
        <v>117</v>
      </c>
      <c r="C26" s="58" t="s">
        <v>149</v>
      </c>
      <c r="D26" s="59">
        <v>200</v>
      </c>
      <c r="E26" s="59">
        <v>200</v>
      </c>
      <c r="F26" s="60" t="s">
        <v>86</v>
      </c>
      <c r="G26" s="61"/>
    </row>
    <row r="27" spans="1:7" ht="15" customHeight="1" x14ac:dyDescent="0.25">
      <c r="A27" s="56" t="s">
        <v>137</v>
      </c>
      <c r="B27" s="57" t="s">
        <v>117</v>
      </c>
      <c r="C27" s="58" t="s">
        <v>150</v>
      </c>
      <c r="D27" s="59">
        <v>200</v>
      </c>
      <c r="E27" s="59">
        <v>200</v>
      </c>
      <c r="F27" s="60" t="s">
        <v>86</v>
      </c>
      <c r="G27" s="61"/>
    </row>
    <row r="28" spans="1:7" ht="24" customHeight="1" x14ac:dyDescent="0.25">
      <c r="A28" s="56" t="s">
        <v>151</v>
      </c>
      <c r="B28" s="57" t="s">
        <v>117</v>
      </c>
      <c r="C28" s="58" t="s">
        <v>152</v>
      </c>
      <c r="D28" s="59">
        <v>25000</v>
      </c>
      <c r="E28" s="59">
        <v>2562</v>
      </c>
      <c r="F28" s="60">
        <v>22438</v>
      </c>
      <c r="G28" s="61"/>
    </row>
    <row r="29" spans="1:7" ht="24" customHeight="1" x14ac:dyDescent="0.25">
      <c r="A29" s="56" t="s">
        <v>133</v>
      </c>
      <c r="B29" s="57" t="s">
        <v>117</v>
      </c>
      <c r="C29" s="58" t="s">
        <v>153</v>
      </c>
      <c r="D29" s="59">
        <v>25000</v>
      </c>
      <c r="E29" s="59">
        <v>2562</v>
      </c>
      <c r="F29" s="60">
        <v>22438</v>
      </c>
      <c r="G29" s="61"/>
    </row>
    <row r="30" spans="1:7" ht="36" customHeight="1" x14ac:dyDescent="0.25">
      <c r="A30" s="56" t="s">
        <v>154</v>
      </c>
      <c r="B30" s="57" t="s">
        <v>117</v>
      </c>
      <c r="C30" s="58" t="s">
        <v>155</v>
      </c>
      <c r="D30" s="59">
        <v>25000</v>
      </c>
      <c r="E30" s="59">
        <v>2562</v>
      </c>
      <c r="F30" s="60">
        <v>22438</v>
      </c>
      <c r="G30" s="61"/>
    </row>
    <row r="31" spans="1:7" ht="15" customHeight="1" x14ac:dyDescent="0.25">
      <c r="A31" s="56" t="s">
        <v>137</v>
      </c>
      <c r="B31" s="57" t="s">
        <v>117</v>
      </c>
      <c r="C31" s="58" t="s">
        <v>156</v>
      </c>
      <c r="D31" s="59">
        <v>25000</v>
      </c>
      <c r="E31" s="59">
        <v>2562</v>
      </c>
      <c r="F31" s="60">
        <v>22438</v>
      </c>
      <c r="G31" s="61"/>
    </row>
    <row r="32" spans="1:7" ht="15" customHeight="1" x14ac:dyDescent="0.25">
      <c r="A32" s="56" t="s">
        <v>157</v>
      </c>
      <c r="B32" s="57" t="s">
        <v>117</v>
      </c>
      <c r="C32" s="58" t="s">
        <v>158</v>
      </c>
      <c r="D32" s="59">
        <v>8000</v>
      </c>
      <c r="E32" s="59" t="s">
        <v>86</v>
      </c>
      <c r="F32" s="60">
        <v>8000</v>
      </c>
      <c r="G32" s="61"/>
    </row>
    <row r="33" spans="1:7" ht="15" customHeight="1" x14ac:dyDescent="0.25">
      <c r="A33" s="56" t="s">
        <v>125</v>
      </c>
      <c r="B33" s="57" t="s">
        <v>117</v>
      </c>
      <c r="C33" s="58" t="s">
        <v>159</v>
      </c>
      <c r="D33" s="59">
        <v>8000</v>
      </c>
      <c r="E33" s="59" t="s">
        <v>86</v>
      </c>
      <c r="F33" s="60">
        <v>8000</v>
      </c>
      <c r="G33" s="61"/>
    </row>
    <row r="34" spans="1:7" ht="24" customHeight="1" x14ac:dyDescent="0.25">
      <c r="A34" s="56" t="s">
        <v>160</v>
      </c>
      <c r="B34" s="57" t="s">
        <v>117</v>
      </c>
      <c r="C34" s="58" t="s">
        <v>161</v>
      </c>
      <c r="D34" s="59">
        <v>8000</v>
      </c>
      <c r="E34" s="59" t="s">
        <v>86</v>
      </c>
      <c r="F34" s="60">
        <v>8000</v>
      </c>
      <c r="G34" s="61"/>
    </row>
    <row r="35" spans="1:7" ht="15" customHeight="1" x14ac:dyDescent="0.25">
      <c r="A35" s="56" t="s">
        <v>162</v>
      </c>
      <c r="B35" s="57" t="s">
        <v>117</v>
      </c>
      <c r="C35" s="58" t="s">
        <v>163</v>
      </c>
      <c r="D35" s="59">
        <v>8000</v>
      </c>
      <c r="E35" s="59" t="s">
        <v>86</v>
      </c>
      <c r="F35" s="60">
        <v>8000</v>
      </c>
      <c r="G35" s="61"/>
    </row>
    <row r="36" spans="1:7" ht="24" customHeight="1" x14ac:dyDescent="0.25">
      <c r="A36" s="56" t="s">
        <v>164</v>
      </c>
      <c r="B36" s="57" t="s">
        <v>117</v>
      </c>
      <c r="C36" s="58" t="s">
        <v>165</v>
      </c>
      <c r="D36" s="59">
        <f>D37</f>
        <v>180000</v>
      </c>
      <c r="E36" s="59" t="s">
        <v>86</v>
      </c>
      <c r="F36" s="60">
        <f>F37</f>
        <v>180000</v>
      </c>
      <c r="G36" s="61"/>
    </row>
    <row r="37" spans="1:7" ht="15" customHeight="1" x14ac:dyDescent="0.25">
      <c r="A37" s="56" t="s">
        <v>166</v>
      </c>
      <c r="B37" s="57" t="s">
        <v>117</v>
      </c>
      <c r="C37" s="58" t="s">
        <v>167</v>
      </c>
      <c r="D37" s="59">
        <f>D38</f>
        <v>180000</v>
      </c>
      <c r="E37" s="59" t="s">
        <v>86</v>
      </c>
      <c r="F37" s="60">
        <f>F38</f>
        <v>180000</v>
      </c>
      <c r="G37" s="61"/>
    </row>
    <row r="38" spans="1:7" ht="15" customHeight="1" x14ac:dyDescent="0.25">
      <c r="A38" s="56" t="s">
        <v>168</v>
      </c>
      <c r="B38" s="57" t="s">
        <v>117</v>
      </c>
      <c r="C38" s="58" t="s">
        <v>169</v>
      </c>
      <c r="D38" s="59">
        <v>180000</v>
      </c>
      <c r="E38" s="59" t="s">
        <v>86</v>
      </c>
      <c r="F38" s="60">
        <v>180000</v>
      </c>
      <c r="G38" s="61"/>
    </row>
    <row r="39" spans="1:7" ht="24" customHeight="1" x14ac:dyDescent="0.25">
      <c r="A39" s="56" t="s">
        <v>133</v>
      </c>
      <c r="B39" s="57" t="s">
        <v>117</v>
      </c>
      <c r="C39" s="58" t="s">
        <v>170</v>
      </c>
      <c r="D39" s="59">
        <v>180000</v>
      </c>
      <c r="E39" s="59" t="s">
        <v>86</v>
      </c>
      <c r="F39" s="60">
        <v>180000</v>
      </c>
      <c r="G39" s="61"/>
    </row>
    <row r="40" spans="1:7" ht="36" customHeight="1" x14ac:dyDescent="0.25">
      <c r="A40" s="56" t="s">
        <v>171</v>
      </c>
      <c r="B40" s="57" t="s">
        <v>117</v>
      </c>
      <c r="C40" s="58" t="s">
        <v>172</v>
      </c>
      <c r="D40" s="59">
        <v>180000</v>
      </c>
      <c r="E40" s="59" t="s">
        <v>86</v>
      </c>
      <c r="F40" s="60">
        <v>180000</v>
      </c>
      <c r="G40" s="61"/>
    </row>
    <row r="41" spans="1:7" ht="15" customHeight="1" x14ac:dyDescent="0.25">
      <c r="A41" s="56" t="s">
        <v>137</v>
      </c>
      <c r="B41" s="57" t="s">
        <v>117</v>
      </c>
      <c r="C41" s="58" t="s">
        <v>173</v>
      </c>
      <c r="D41" s="59">
        <v>180000</v>
      </c>
      <c r="E41" s="59" t="s">
        <v>86</v>
      </c>
      <c r="F41" s="60">
        <v>180000</v>
      </c>
      <c r="G41" s="61"/>
    </row>
    <row r="42" spans="1:7" ht="15" customHeight="1" x14ac:dyDescent="0.25">
      <c r="A42" s="56" t="s">
        <v>174</v>
      </c>
      <c r="B42" s="57" t="s">
        <v>117</v>
      </c>
      <c r="C42" s="58" t="s">
        <v>175</v>
      </c>
      <c r="D42" s="59">
        <f>D43+D60</f>
        <v>18767401.329999998</v>
      </c>
      <c r="E42" s="59">
        <f>E43</f>
        <v>978760</v>
      </c>
      <c r="F42" s="60">
        <f>D42-E42</f>
        <v>17788641.329999998</v>
      </c>
      <c r="G42" s="61"/>
    </row>
    <row r="43" spans="1:7" ht="15" customHeight="1" x14ac:dyDescent="0.25">
      <c r="A43" s="56" t="s">
        <v>176</v>
      </c>
      <c r="B43" s="57" t="s">
        <v>117</v>
      </c>
      <c r="C43" s="58" t="s">
        <v>177</v>
      </c>
      <c r="D43" s="59">
        <f>D44+D48+D52+D56</f>
        <v>18667401.329999998</v>
      </c>
      <c r="E43" s="59">
        <f>E48</f>
        <v>978760</v>
      </c>
      <c r="F43" s="60">
        <f>D43-E43</f>
        <v>17688641.329999998</v>
      </c>
      <c r="G43" s="61"/>
    </row>
    <row r="44" spans="1:7" ht="38.25" customHeight="1" x14ac:dyDescent="0.25">
      <c r="A44" s="56" t="s">
        <v>373</v>
      </c>
      <c r="B44" s="57" t="s">
        <v>117</v>
      </c>
      <c r="C44" s="58" t="s">
        <v>178</v>
      </c>
      <c r="D44" s="59">
        <v>5972877</v>
      </c>
      <c r="E44" s="59" t="s">
        <v>86</v>
      </c>
      <c r="F44" s="60">
        <v>5972877</v>
      </c>
      <c r="G44" s="61"/>
    </row>
    <row r="45" spans="1:7" ht="24" customHeight="1" x14ac:dyDescent="0.25">
      <c r="A45" s="56" t="s">
        <v>133</v>
      </c>
      <c r="B45" s="57" t="s">
        <v>117</v>
      </c>
      <c r="C45" s="58" t="s">
        <v>179</v>
      </c>
      <c r="D45" s="59">
        <v>5972877</v>
      </c>
      <c r="E45" s="59" t="s">
        <v>86</v>
      </c>
      <c r="F45" s="60">
        <v>5972877</v>
      </c>
      <c r="G45" s="61"/>
    </row>
    <row r="46" spans="1:7" ht="24" customHeight="1" x14ac:dyDescent="0.25">
      <c r="A46" s="56" t="s">
        <v>180</v>
      </c>
      <c r="B46" s="57" t="s">
        <v>117</v>
      </c>
      <c r="C46" s="58" t="s">
        <v>181</v>
      </c>
      <c r="D46" s="59">
        <v>5972877</v>
      </c>
      <c r="E46" s="59" t="s">
        <v>86</v>
      </c>
      <c r="F46" s="60">
        <v>5972877</v>
      </c>
      <c r="G46" s="61"/>
    </row>
    <row r="47" spans="1:7" ht="24" customHeight="1" x14ac:dyDescent="0.25">
      <c r="A47" s="56" t="s">
        <v>182</v>
      </c>
      <c r="B47" s="57" t="s">
        <v>117</v>
      </c>
      <c r="C47" s="58" t="s">
        <v>183</v>
      </c>
      <c r="D47" s="59">
        <v>5972877</v>
      </c>
      <c r="E47" s="59" t="s">
        <v>86</v>
      </c>
      <c r="F47" s="60">
        <v>5972877</v>
      </c>
      <c r="G47" s="61"/>
    </row>
    <row r="48" spans="1:7" ht="24" customHeight="1" x14ac:dyDescent="0.25">
      <c r="A48" s="56" t="s">
        <v>184</v>
      </c>
      <c r="B48" s="57" t="s">
        <v>117</v>
      </c>
      <c r="C48" s="58" t="s">
        <v>185</v>
      </c>
      <c r="D48" s="59">
        <v>10416524.33</v>
      </c>
      <c r="E48" s="59">
        <v>978760</v>
      </c>
      <c r="F48" s="60">
        <v>9437764.3300000001</v>
      </c>
      <c r="G48" s="61"/>
    </row>
    <row r="49" spans="1:7" ht="24" customHeight="1" x14ac:dyDescent="0.25">
      <c r="A49" s="56" t="s">
        <v>133</v>
      </c>
      <c r="B49" s="57" t="s">
        <v>117</v>
      </c>
      <c r="C49" s="58" t="s">
        <v>186</v>
      </c>
      <c r="D49" s="59">
        <v>10416524.33</v>
      </c>
      <c r="E49" s="59">
        <v>978760</v>
      </c>
      <c r="F49" s="60">
        <v>9437764.3300000001</v>
      </c>
      <c r="G49" s="61"/>
    </row>
    <row r="50" spans="1:7" ht="48" customHeight="1" x14ac:dyDescent="0.25">
      <c r="A50" s="56" t="s">
        <v>187</v>
      </c>
      <c r="B50" s="57" t="s">
        <v>117</v>
      </c>
      <c r="C50" s="58" t="s">
        <v>188</v>
      </c>
      <c r="D50" s="59">
        <v>10416524.33</v>
      </c>
      <c r="E50" s="59">
        <v>978760</v>
      </c>
      <c r="F50" s="60">
        <v>9437764.3300000001</v>
      </c>
      <c r="G50" s="61"/>
    </row>
    <row r="51" spans="1:7" ht="15" customHeight="1" x14ac:dyDescent="0.25">
      <c r="A51" s="56" t="s">
        <v>137</v>
      </c>
      <c r="B51" s="57" t="s">
        <v>117</v>
      </c>
      <c r="C51" s="58" t="s">
        <v>189</v>
      </c>
      <c r="D51" s="59">
        <v>10416524.33</v>
      </c>
      <c r="E51" s="59">
        <v>978760</v>
      </c>
      <c r="F51" s="60">
        <v>9437764.3300000001</v>
      </c>
      <c r="G51" s="61"/>
    </row>
    <row r="52" spans="1:7" ht="15" customHeight="1" x14ac:dyDescent="0.25">
      <c r="A52" s="56" t="s">
        <v>190</v>
      </c>
      <c r="B52" s="57" t="s">
        <v>117</v>
      </c>
      <c r="C52" s="58" t="s">
        <v>191</v>
      </c>
      <c r="D52" s="59">
        <v>220000</v>
      </c>
      <c r="E52" s="59" t="s">
        <v>86</v>
      </c>
      <c r="F52" s="60">
        <v>220000</v>
      </c>
      <c r="G52" s="61"/>
    </row>
    <row r="53" spans="1:7" ht="24" customHeight="1" x14ac:dyDescent="0.25">
      <c r="A53" s="56" t="s">
        <v>133</v>
      </c>
      <c r="B53" s="57" t="s">
        <v>117</v>
      </c>
      <c r="C53" s="58" t="s">
        <v>192</v>
      </c>
      <c r="D53" s="59">
        <v>220000</v>
      </c>
      <c r="E53" s="59" t="s">
        <v>86</v>
      </c>
      <c r="F53" s="60">
        <v>220000</v>
      </c>
      <c r="G53" s="61"/>
    </row>
    <row r="54" spans="1:7" ht="36" customHeight="1" x14ac:dyDescent="0.25">
      <c r="A54" s="56" t="s">
        <v>193</v>
      </c>
      <c r="B54" s="57" t="s">
        <v>117</v>
      </c>
      <c r="C54" s="58" t="s">
        <v>194</v>
      </c>
      <c r="D54" s="59">
        <v>220000</v>
      </c>
      <c r="E54" s="59" t="s">
        <v>86</v>
      </c>
      <c r="F54" s="60">
        <v>220000</v>
      </c>
      <c r="G54" s="61"/>
    </row>
    <row r="55" spans="1:7" ht="15" customHeight="1" x14ac:dyDescent="0.25">
      <c r="A55" s="56" t="s">
        <v>137</v>
      </c>
      <c r="B55" s="57" t="s">
        <v>117</v>
      </c>
      <c r="C55" s="58" t="s">
        <v>195</v>
      </c>
      <c r="D55" s="59">
        <v>220000</v>
      </c>
      <c r="E55" s="59" t="s">
        <v>86</v>
      </c>
      <c r="F55" s="60">
        <v>220000</v>
      </c>
      <c r="G55" s="61"/>
    </row>
    <row r="56" spans="1:7" ht="24" customHeight="1" x14ac:dyDescent="0.25">
      <c r="A56" s="56" t="s">
        <v>196</v>
      </c>
      <c r="B56" s="57" t="s">
        <v>117</v>
      </c>
      <c r="C56" s="58" t="s">
        <v>197</v>
      </c>
      <c r="D56" s="59">
        <v>2058000</v>
      </c>
      <c r="E56" s="59" t="s">
        <v>86</v>
      </c>
      <c r="F56" s="60">
        <v>2058000</v>
      </c>
      <c r="G56" s="61"/>
    </row>
    <row r="57" spans="1:7" ht="24" customHeight="1" x14ac:dyDescent="0.25">
      <c r="A57" s="56" t="s">
        <v>133</v>
      </c>
      <c r="B57" s="57" t="s">
        <v>117</v>
      </c>
      <c r="C57" s="58" t="s">
        <v>198</v>
      </c>
      <c r="D57" s="59">
        <v>2058000</v>
      </c>
      <c r="E57" s="59" t="s">
        <v>86</v>
      </c>
      <c r="F57" s="60">
        <v>2058000</v>
      </c>
      <c r="G57" s="61"/>
    </row>
    <row r="58" spans="1:7" ht="48" customHeight="1" x14ac:dyDescent="0.25">
      <c r="A58" s="56" t="s">
        <v>199</v>
      </c>
      <c r="B58" s="57" t="s">
        <v>117</v>
      </c>
      <c r="C58" s="58" t="s">
        <v>200</v>
      </c>
      <c r="D58" s="59">
        <v>2058000</v>
      </c>
      <c r="E58" s="59" t="s">
        <v>86</v>
      </c>
      <c r="F58" s="60">
        <v>2058000</v>
      </c>
      <c r="G58" s="61"/>
    </row>
    <row r="59" spans="1:7" ht="24" customHeight="1" x14ac:dyDescent="0.25">
      <c r="A59" s="56" t="s">
        <v>182</v>
      </c>
      <c r="B59" s="57" t="s">
        <v>117</v>
      </c>
      <c r="C59" s="58" t="s">
        <v>201</v>
      </c>
      <c r="D59" s="59">
        <v>2058000</v>
      </c>
      <c r="E59" s="59" t="s">
        <v>86</v>
      </c>
      <c r="F59" s="60">
        <v>2058000</v>
      </c>
      <c r="G59" s="61"/>
    </row>
    <row r="60" spans="1:7" ht="15" customHeight="1" x14ac:dyDescent="0.25">
      <c r="A60" s="56" t="s">
        <v>202</v>
      </c>
      <c r="B60" s="57" t="s">
        <v>117</v>
      </c>
      <c r="C60" s="58" t="s">
        <v>203</v>
      </c>
      <c r="D60" s="59">
        <f>D61</f>
        <v>100000</v>
      </c>
      <c r="E60" s="59" t="s">
        <v>86</v>
      </c>
      <c r="F60" s="60">
        <f>F61</f>
        <v>100000</v>
      </c>
      <c r="G60" s="61"/>
    </row>
    <row r="61" spans="1:7" ht="15" customHeight="1" x14ac:dyDescent="0.25">
      <c r="A61" s="56" t="s">
        <v>204</v>
      </c>
      <c r="B61" s="57" t="s">
        <v>117</v>
      </c>
      <c r="C61" s="58" t="s">
        <v>205</v>
      </c>
      <c r="D61" s="59">
        <v>100000</v>
      </c>
      <c r="E61" s="59" t="s">
        <v>86</v>
      </c>
      <c r="F61" s="60">
        <v>100000</v>
      </c>
      <c r="G61" s="61"/>
    </row>
    <row r="62" spans="1:7" ht="24" customHeight="1" x14ac:dyDescent="0.25">
      <c r="A62" s="56" t="s">
        <v>133</v>
      </c>
      <c r="B62" s="57" t="s">
        <v>117</v>
      </c>
      <c r="C62" s="58" t="s">
        <v>206</v>
      </c>
      <c r="D62" s="59">
        <v>100000</v>
      </c>
      <c r="E62" s="59" t="s">
        <v>86</v>
      </c>
      <c r="F62" s="60">
        <v>100000</v>
      </c>
      <c r="G62" s="61"/>
    </row>
    <row r="63" spans="1:7" ht="36" customHeight="1" x14ac:dyDescent="0.25">
      <c r="A63" s="56" t="s">
        <v>207</v>
      </c>
      <c r="B63" s="57" t="s">
        <v>117</v>
      </c>
      <c r="C63" s="58" t="s">
        <v>208</v>
      </c>
      <c r="D63" s="59">
        <v>100000</v>
      </c>
      <c r="E63" s="59" t="s">
        <v>86</v>
      </c>
      <c r="F63" s="60">
        <v>100000</v>
      </c>
      <c r="G63" s="61"/>
    </row>
    <row r="64" spans="1:7" ht="15" customHeight="1" x14ac:dyDescent="0.25">
      <c r="A64" s="56" t="s">
        <v>137</v>
      </c>
      <c r="B64" s="57" t="s">
        <v>117</v>
      </c>
      <c r="C64" s="58" t="s">
        <v>209</v>
      </c>
      <c r="D64" s="59">
        <v>100000</v>
      </c>
      <c r="E64" s="59" t="s">
        <v>86</v>
      </c>
      <c r="F64" s="60">
        <v>100000</v>
      </c>
      <c r="G64" s="61"/>
    </row>
    <row r="65" spans="1:7" ht="15" customHeight="1" x14ac:dyDescent="0.25">
      <c r="A65" s="56" t="s">
        <v>210</v>
      </c>
      <c r="B65" s="57" t="s">
        <v>117</v>
      </c>
      <c r="C65" s="58" t="s">
        <v>211</v>
      </c>
      <c r="D65" s="59">
        <f>D66+D75+D88</f>
        <v>20161922.719999999</v>
      </c>
      <c r="E65" s="59">
        <f>E66+E75+E88</f>
        <v>1270071.0899999999</v>
      </c>
      <c r="F65" s="60">
        <f>D65-E65</f>
        <v>18891851.629999999</v>
      </c>
      <c r="G65" s="61"/>
    </row>
    <row r="66" spans="1:7" ht="15" customHeight="1" x14ac:dyDescent="0.25">
      <c r="A66" s="56" t="s">
        <v>212</v>
      </c>
      <c r="B66" s="57" t="s">
        <v>117</v>
      </c>
      <c r="C66" s="58" t="s">
        <v>213</v>
      </c>
      <c r="D66" s="59">
        <f>D67+D71</f>
        <v>225415</v>
      </c>
      <c r="E66" s="59">
        <f>E67</f>
        <v>37643.980000000003</v>
      </c>
      <c r="F66" s="60">
        <f>D66-E66</f>
        <v>187771.02</v>
      </c>
      <c r="G66" s="61"/>
    </row>
    <row r="67" spans="1:7" ht="36" customHeight="1" x14ac:dyDescent="0.25">
      <c r="A67" s="56" t="s">
        <v>214</v>
      </c>
      <c r="B67" s="57" t="s">
        <v>117</v>
      </c>
      <c r="C67" s="58" t="s">
        <v>215</v>
      </c>
      <c r="D67" s="59">
        <v>205415</v>
      </c>
      <c r="E67" s="59">
        <v>37643.980000000003</v>
      </c>
      <c r="F67" s="60">
        <v>167771.01999999999</v>
      </c>
      <c r="G67" s="61"/>
    </row>
    <row r="68" spans="1:7" ht="24" customHeight="1" x14ac:dyDescent="0.25">
      <c r="A68" s="56" t="s">
        <v>133</v>
      </c>
      <c r="B68" s="57" t="s">
        <v>117</v>
      </c>
      <c r="C68" s="58" t="s">
        <v>216</v>
      </c>
      <c r="D68" s="59">
        <v>205415</v>
      </c>
      <c r="E68" s="59">
        <v>37643.980000000003</v>
      </c>
      <c r="F68" s="60">
        <v>167771.01999999999</v>
      </c>
      <c r="G68" s="61"/>
    </row>
    <row r="69" spans="1:7" ht="48" customHeight="1" x14ac:dyDescent="0.25">
      <c r="A69" s="56" t="s">
        <v>217</v>
      </c>
      <c r="B69" s="57" t="s">
        <v>117</v>
      </c>
      <c r="C69" s="58" t="s">
        <v>218</v>
      </c>
      <c r="D69" s="59">
        <v>205415</v>
      </c>
      <c r="E69" s="59">
        <v>37643.980000000003</v>
      </c>
      <c r="F69" s="60">
        <v>167771.01999999999</v>
      </c>
      <c r="G69" s="61"/>
    </row>
    <row r="70" spans="1:7" ht="24" customHeight="1" x14ac:dyDescent="0.25">
      <c r="A70" s="56" t="s">
        <v>182</v>
      </c>
      <c r="B70" s="57" t="s">
        <v>117</v>
      </c>
      <c r="C70" s="58" t="s">
        <v>219</v>
      </c>
      <c r="D70" s="59">
        <v>205415</v>
      </c>
      <c r="E70" s="59">
        <v>37643.980000000003</v>
      </c>
      <c r="F70" s="60">
        <v>167771.01999999999</v>
      </c>
      <c r="G70" s="61"/>
    </row>
    <row r="71" spans="1:7" ht="24" customHeight="1" x14ac:dyDescent="0.25">
      <c r="A71" s="56" t="s">
        <v>220</v>
      </c>
      <c r="B71" s="57" t="s">
        <v>117</v>
      </c>
      <c r="C71" s="58" t="s">
        <v>221</v>
      </c>
      <c r="D71" s="59">
        <v>20000</v>
      </c>
      <c r="E71" s="59" t="s">
        <v>86</v>
      </c>
      <c r="F71" s="60">
        <v>20000</v>
      </c>
      <c r="G71" s="61"/>
    </row>
    <row r="72" spans="1:7" ht="24" customHeight="1" x14ac:dyDescent="0.25">
      <c r="A72" s="56" t="s">
        <v>222</v>
      </c>
      <c r="B72" s="57" t="s">
        <v>117</v>
      </c>
      <c r="C72" s="58" t="s">
        <v>223</v>
      </c>
      <c r="D72" s="59">
        <v>20000</v>
      </c>
      <c r="E72" s="59" t="s">
        <v>86</v>
      </c>
      <c r="F72" s="60">
        <v>20000</v>
      </c>
      <c r="G72" s="61"/>
    </row>
    <row r="73" spans="1:7" ht="36" customHeight="1" x14ac:dyDescent="0.25">
      <c r="A73" s="56" t="s">
        <v>224</v>
      </c>
      <c r="B73" s="57" t="s">
        <v>117</v>
      </c>
      <c r="C73" s="58" t="s">
        <v>225</v>
      </c>
      <c r="D73" s="59">
        <v>20000</v>
      </c>
      <c r="E73" s="59" t="s">
        <v>86</v>
      </c>
      <c r="F73" s="60">
        <v>20000</v>
      </c>
      <c r="G73" s="61"/>
    </row>
    <row r="74" spans="1:7" ht="24" customHeight="1" x14ac:dyDescent="0.25">
      <c r="A74" s="56" t="s">
        <v>226</v>
      </c>
      <c r="B74" s="57" t="s">
        <v>117</v>
      </c>
      <c r="C74" s="58" t="s">
        <v>227</v>
      </c>
      <c r="D74" s="59">
        <v>20000</v>
      </c>
      <c r="E74" s="59" t="s">
        <v>86</v>
      </c>
      <c r="F74" s="60">
        <v>20000</v>
      </c>
      <c r="G74" s="61"/>
    </row>
    <row r="75" spans="1:7" ht="15" customHeight="1" x14ac:dyDescent="0.25">
      <c r="A75" s="56" t="s">
        <v>228</v>
      </c>
      <c r="B75" s="57" t="s">
        <v>117</v>
      </c>
      <c r="C75" s="58" t="s">
        <v>229</v>
      </c>
      <c r="D75" s="59">
        <f>D76+D80+D84</f>
        <v>2050000</v>
      </c>
      <c r="E75" s="59">
        <f>E80</f>
        <v>254710</v>
      </c>
      <c r="F75" s="60">
        <v>5385870</v>
      </c>
      <c r="G75" s="61"/>
    </row>
    <row r="76" spans="1:7" ht="15" customHeight="1" x14ac:dyDescent="0.25">
      <c r="A76" s="56" t="s">
        <v>230</v>
      </c>
      <c r="B76" s="57" t="s">
        <v>117</v>
      </c>
      <c r="C76" s="58" t="s">
        <v>231</v>
      </c>
      <c r="D76" s="59">
        <v>600000</v>
      </c>
      <c r="E76" s="59" t="s">
        <v>86</v>
      </c>
      <c r="F76" s="60">
        <v>600000</v>
      </c>
      <c r="G76" s="61"/>
    </row>
    <row r="77" spans="1:7" ht="24" customHeight="1" x14ac:dyDescent="0.25">
      <c r="A77" s="56" t="s">
        <v>133</v>
      </c>
      <c r="B77" s="57" t="s">
        <v>117</v>
      </c>
      <c r="C77" s="58" t="s">
        <v>232</v>
      </c>
      <c r="D77" s="59">
        <v>600000</v>
      </c>
      <c r="E77" s="59" t="s">
        <v>86</v>
      </c>
      <c r="F77" s="60">
        <v>600000</v>
      </c>
      <c r="G77" s="61"/>
    </row>
    <row r="78" spans="1:7" ht="36" customHeight="1" x14ac:dyDescent="0.25">
      <c r="A78" s="56" t="s">
        <v>233</v>
      </c>
      <c r="B78" s="57" t="s">
        <v>117</v>
      </c>
      <c r="C78" s="58" t="s">
        <v>234</v>
      </c>
      <c r="D78" s="59">
        <v>600000</v>
      </c>
      <c r="E78" s="59" t="s">
        <v>86</v>
      </c>
      <c r="F78" s="60">
        <v>600000</v>
      </c>
      <c r="G78" s="61"/>
    </row>
    <row r="79" spans="1:7" ht="15" customHeight="1" x14ac:dyDescent="0.25">
      <c r="A79" s="56" t="s">
        <v>137</v>
      </c>
      <c r="B79" s="57" t="s">
        <v>117</v>
      </c>
      <c r="C79" s="58" t="s">
        <v>235</v>
      </c>
      <c r="D79" s="59">
        <v>600000</v>
      </c>
      <c r="E79" s="59" t="s">
        <v>86</v>
      </c>
      <c r="F79" s="60">
        <v>600000</v>
      </c>
      <c r="G79" s="61"/>
    </row>
    <row r="80" spans="1:7" ht="15" customHeight="1" x14ac:dyDescent="0.25">
      <c r="A80" s="56" t="s">
        <v>236</v>
      </c>
      <c r="B80" s="57" t="s">
        <v>117</v>
      </c>
      <c r="C80" s="58" t="s">
        <v>237</v>
      </c>
      <c r="D80" s="59">
        <v>1050000</v>
      </c>
      <c r="E80" s="59">
        <v>254710</v>
      </c>
      <c r="F80" s="60">
        <v>795290</v>
      </c>
      <c r="G80" s="61"/>
    </row>
    <row r="81" spans="1:7" ht="15" customHeight="1" x14ac:dyDescent="0.25">
      <c r="A81" s="56" t="s">
        <v>125</v>
      </c>
      <c r="B81" s="57" t="s">
        <v>117</v>
      </c>
      <c r="C81" s="58" t="s">
        <v>238</v>
      </c>
      <c r="D81" s="59">
        <v>1050000</v>
      </c>
      <c r="E81" s="59">
        <v>254710</v>
      </c>
      <c r="F81" s="60">
        <v>795290</v>
      </c>
      <c r="G81" s="61"/>
    </row>
    <row r="82" spans="1:7" ht="48" customHeight="1" x14ac:dyDescent="0.25">
      <c r="A82" s="56" t="s">
        <v>239</v>
      </c>
      <c r="B82" s="57" t="s">
        <v>117</v>
      </c>
      <c r="C82" s="58" t="s">
        <v>240</v>
      </c>
      <c r="D82" s="59">
        <v>1050000</v>
      </c>
      <c r="E82" s="59">
        <v>254710</v>
      </c>
      <c r="F82" s="60">
        <v>795290</v>
      </c>
      <c r="G82" s="61"/>
    </row>
    <row r="83" spans="1:7" ht="48" customHeight="1" x14ac:dyDescent="0.25">
      <c r="A83" s="56" t="s">
        <v>241</v>
      </c>
      <c r="B83" s="57" t="s">
        <v>117</v>
      </c>
      <c r="C83" s="58" t="s">
        <v>242</v>
      </c>
      <c r="D83" s="59">
        <v>1050000</v>
      </c>
      <c r="E83" s="59">
        <v>254710</v>
      </c>
      <c r="F83" s="60">
        <v>795290</v>
      </c>
      <c r="G83" s="61"/>
    </row>
    <row r="84" spans="1:7" ht="24.75" customHeight="1" x14ac:dyDescent="0.25">
      <c r="A84" s="56" t="s">
        <v>374</v>
      </c>
      <c r="B84" s="57" t="s">
        <v>117</v>
      </c>
      <c r="C84" s="58" t="s">
        <v>243</v>
      </c>
      <c r="D84" s="59">
        <v>400000</v>
      </c>
      <c r="E84" s="59" t="s">
        <v>86</v>
      </c>
      <c r="F84" s="60">
        <v>400000</v>
      </c>
      <c r="G84" s="61"/>
    </row>
    <row r="85" spans="1:7" ht="15" customHeight="1" x14ac:dyDescent="0.25">
      <c r="A85" s="56" t="s">
        <v>125</v>
      </c>
      <c r="B85" s="57" t="s">
        <v>117</v>
      </c>
      <c r="C85" s="58" t="s">
        <v>244</v>
      </c>
      <c r="D85" s="59">
        <v>400000</v>
      </c>
      <c r="E85" s="59" t="s">
        <v>86</v>
      </c>
      <c r="F85" s="60">
        <v>400000</v>
      </c>
      <c r="G85" s="61"/>
    </row>
    <row r="86" spans="1:7" ht="15" customHeight="1" x14ac:dyDescent="0.25">
      <c r="A86" s="56" t="s">
        <v>245</v>
      </c>
      <c r="B86" s="57" t="s">
        <v>117</v>
      </c>
      <c r="C86" s="58" t="s">
        <v>246</v>
      </c>
      <c r="D86" s="59">
        <v>400000</v>
      </c>
      <c r="E86" s="59" t="s">
        <v>86</v>
      </c>
      <c r="F86" s="60">
        <v>400000</v>
      </c>
      <c r="G86" s="61"/>
    </row>
    <row r="87" spans="1:7" ht="24" customHeight="1" x14ac:dyDescent="0.25">
      <c r="A87" s="56" t="s">
        <v>247</v>
      </c>
      <c r="B87" s="57" t="s">
        <v>117</v>
      </c>
      <c r="C87" s="58" t="s">
        <v>248</v>
      </c>
      <c r="D87" s="59">
        <v>400000</v>
      </c>
      <c r="E87" s="59" t="s">
        <v>86</v>
      </c>
      <c r="F87" s="60">
        <v>400000</v>
      </c>
      <c r="G87" s="61"/>
    </row>
    <row r="88" spans="1:7" ht="15" customHeight="1" x14ac:dyDescent="0.25">
      <c r="A88" s="56" t="s">
        <v>249</v>
      </c>
      <c r="B88" s="57" t="s">
        <v>117</v>
      </c>
      <c r="C88" s="58" t="s">
        <v>250</v>
      </c>
      <c r="D88" s="59">
        <f>D89+D93+D97+D101+D105+D109</f>
        <v>17886507.719999999</v>
      </c>
      <c r="E88" s="59">
        <f>E89+E97+E101</f>
        <v>977717.11</v>
      </c>
      <c r="F88" s="60">
        <f>D88-E88</f>
        <v>16908790.609999999</v>
      </c>
      <c r="G88" s="61"/>
    </row>
    <row r="89" spans="1:7" ht="15" customHeight="1" x14ac:dyDescent="0.25">
      <c r="A89" s="56" t="s">
        <v>251</v>
      </c>
      <c r="B89" s="57" t="s">
        <v>117</v>
      </c>
      <c r="C89" s="58" t="s">
        <v>252</v>
      </c>
      <c r="D89" s="59">
        <v>3823128</v>
      </c>
      <c r="E89" s="59">
        <v>929567.11</v>
      </c>
      <c r="F89" s="60">
        <f>D89-E89</f>
        <v>2893560.89</v>
      </c>
      <c r="G89" s="61"/>
    </row>
    <row r="90" spans="1:7" ht="24" customHeight="1" x14ac:dyDescent="0.25">
      <c r="A90" s="56" t="s">
        <v>133</v>
      </c>
      <c r="B90" s="57" t="s">
        <v>117</v>
      </c>
      <c r="C90" s="58" t="s">
        <v>253</v>
      </c>
      <c r="D90" s="59">
        <v>3823128</v>
      </c>
      <c r="E90" s="59">
        <v>929567.11</v>
      </c>
      <c r="F90" s="60">
        <v>2893560.89</v>
      </c>
      <c r="G90" s="61"/>
    </row>
    <row r="91" spans="1:7" ht="36" customHeight="1" x14ac:dyDescent="0.25">
      <c r="A91" s="56" t="s">
        <v>254</v>
      </c>
      <c r="B91" s="57" t="s">
        <v>117</v>
      </c>
      <c r="C91" s="58" t="s">
        <v>255</v>
      </c>
      <c r="D91" s="59">
        <v>3823128</v>
      </c>
      <c r="E91" s="59">
        <v>929567.11</v>
      </c>
      <c r="F91" s="60">
        <v>2893560.89</v>
      </c>
      <c r="G91" s="61"/>
    </row>
    <row r="92" spans="1:7" ht="15" customHeight="1" x14ac:dyDescent="0.25">
      <c r="A92" s="56" t="s">
        <v>137</v>
      </c>
      <c r="B92" s="57" t="s">
        <v>117</v>
      </c>
      <c r="C92" s="58" t="s">
        <v>256</v>
      </c>
      <c r="D92" s="59">
        <v>3823128</v>
      </c>
      <c r="E92" s="59">
        <v>929567.11</v>
      </c>
      <c r="F92" s="60">
        <v>2893560.89</v>
      </c>
      <c r="G92" s="61"/>
    </row>
    <row r="93" spans="1:7" ht="15" customHeight="1" x14ac:dyDescent="0.25">
      <c r="A93" s="56" t="s">
        <v>257</v>
      </c>
      <c r="B93" s="57" t="s">
        <v>117</v>
      </c>
      <c r="C93" s="58" t="s">
        <v>258</v>
      </c>
      <c r="D93" s="59">
        <v>373000</v>
      </c>
      <c r="E93" s="59" t="s">
        <v>86</v>
      </c>
      <c r="F93" s="60">
        <v>373000</v>
      </c>
      <c r="G93" s="61"/>
    </row>
    <row r="94" spans="1:7" ht="24" customHeight="1" x14ac:dyDescent="0.25">
      <c r="A94" s="56" t="s">
        <v>133</v>
      </c>
      <c r="B94" s="57" t="s">
        <v>117</v>
      </c>
      <c r="C94" s="58" t="s">
        <v>259</v>
      </c>
      <c r="D94" s="59">
        <v>373000</v>
      </c>
      <c r="E94" s="59" t="s">
        <v>86</v>
      </c>
      <c r="F94" s="60">
        <v>373000</v>
      </c>
      <c r="G94" s="61"/>
    </row>
    <row r="95" spans="1:7" ht="24" customHeight="1" x14ac:dyDescent="0.25">
      <c r="A95" s="56" t="s">
        <v>260</v>
      </c>
      <c r="B95" s="57" t="s">
        <v>117</v>
      </c>
      <c r="C95" s="58" t="s">
        <v>261</v>
      </c>
      <c r="D95" s="59">
        <v>373000</v>
      </c>
      <c r="E95" s="59" t="s">
        <v>86</v>
      </c>
      <c r="F95" s="60">
        <v>373000</v>
      </c>
      <c r="G95" s="61"/>
    </row>
    <row r="96" spans="1:7" ht="15" customHeight="1" x14ac:dyDescent="0.25">
      <c r="A96" s="56" t="s">
        <v>137</v>
      </c>
      <c r="B96" s="57" t="s">
        <v>117</v>
      </c>
      <c r="C96" s="58" t="s">
        <v>262</v>
      </c>
      <c r="D96" s="59">
        <v>373000</v>
      </c>
      <c r="E96" s="59" t="s">
        <v>86</v>
      </c>
      <c r="F96" s="60">
        <v>373000</v>
      </c>
      <c r="G96" s="61"/>
    </row>
    <row r="97" spans="1:7" ht="15" customHeight="1" x14ac:dyDescent="0.25">
      <c r="A97" s="56" t="s">
        <v>263</v>
      </c>
      <c r="B97" s="57" t="s">
        <v>117</v>
      </c>
      <c r="C97" s="58" t="s">
        <v>264</v>
      </c>
      <c r="D97" s="59">
        <v>1750000</v>
      </c>
      <c r="E97" s="59">
        <v>342.2</v>
      </c>
      <c r="F97" s="60">
        <v>1749657.8</v>
      </c>
      <c r="G97" s="61"/>
    </row>
    <row r="98" spans="1:7" ht="24" customHeight="1" x14ac:dyDescent="0.25">
      <c r="A98" s="56" t="s">
        <v>133</v>
      </c>
      <c r="B98" s="57" t="s">
        <v>117</v>
      </c>
      <c r="C98" s="58" t="s">
        <v>265</v>
      </c>
      <c r="D98" s="59">
        <v>1750000</v>
      </c>
      <c r="E98" s="59">
        <v>342.2</v>
      </c>
      <c r="F98" s="60">
        <v>1749657.8</v>
      </c>
      <c r="G98" s="61"/>
    </row>
    <row r="99" spans="1:7" ht="36" customHeight="1" x14ac:dyDescent="0.25">
      <c r="A99" s="56" t="s">
        <v>266</v>
      </c>
      <c r="B99" s="57" t="s">
        <v>117</v>
      </c>
      <c r="C99" s="58" t="s">
        <v>267</v>
      </c>
      <c r="D99" s="59">
        <v>1750000</v>
      </c>
      <c r="E99" s="59">
        <v>342.2</v>
      </c>
      <c r="F99" s="60">
        <v>1749657.8</v>
      </c>
      <c r="G99" s="61"/>
    </row>
    <row r="100" spans="1:7" ht="15" customHeight="1" x14ac:dyDescent="0.25">
      <c r="A100" s="56" t="s">
        <v>137</v>
      </c>
      <c r="B100" s="57" t="s">
        <v>117</v>
      </c>
      <c r="C100" s="58" t="s">
        <v>268</v>
      </c>
      <c r="D100" s="59">
        <v>1750000</v>
      </c>
      <c r="E100" s="59">
        <v>342.2</v>
      </c>
      <c r="F100" s="60">
        <v>1749657.8</v>
      </c>
      <c r="G100" s="61"/>
    </row>
    <row r="101" spans="1:7" ht="15" customHeight="1" x14ac:dyDescent="0.25">
      <c r="A101" s="56" t="s">
        <v>269</v>
      </c>
      <c r="B101" s="57" t="s">
        <v>117</v>
      </c>
      <c r="C101" s="58" t="s">
        <v>270</v>
      </c>
      <c r="D101" s="59">
        <v>8192926.0999999996</v>
      </c>
      <c r="E101" s="59">
        <v>47807.8</v>
      </c>
      <c r="F101" s="60">
        <v>8145118.2999999998</v>
      </c>
      <c r="G101" s="61"/>
    </row>
    <row r="102" spans="1:7" ht="24" customHeight="1" x14ac:dyDescent="0.25">
      <c r="A102" s="56" t="s">
        <v>133</v>
      </c>
      <c r="B102" s="57" t="s">
        <v>117</v>
      </c>
      <c r="C102" s="58" t="s">
        <v>271</v>
      </c>
      <c r="D102" s="59">
        <v>8192926.0999999996</v>
      </c>
      <c r="E102" s="59">
        <v>47807.8</v>
      </c>
      <c r="F102" s="60">
        <v>8145118.2999999998</v>
      </c>
      <c r="G102" s="61"/>
    </row>
    <row r="103" spans="1:7" ht="24" customHeight="1" x14ac:dyDescent="0.25">
      <c r="A103" s="56" t="s">
        <v>272</v>
      </c>
      <c r="B103" s="57" t="s">
        <v>117</v>
      </c>
      <c r="C103" s="58" t="s">
        <v>273</v>
      </c>
      <c r="D103" s="59">
        <v>8192926.0999999996</v>
      </c>
      <c r="E103" s="59">
        <v>47807.8</v>
      </c>
      <c r="F103" s="60">
        <v>8145118.2999999998</v>
      </c>
      <c r="G103" s="61"/>
    </row>
    <row r="104" spans="1:7" ht="15" customHeight="1" x14ac:dyDescent="0.25">
      <c r="A104" s="56" t="s">
        <v>137</v>
      </c>
      <c r="B104" s="57" t="s">
        <v>117</v>
      </c>
      <c r="C104" s="58" t="s">
        <v>274</v>
      </c>
      <c r="D104" s="59">
        <v>8192926.0999999996</v>
      </c>
      <c r="E104" s="59">
        <v>47807.8</v>
      </c>
      <c r="F104" s="60">
        <v>8145118.2999999998</v>
      </c>
      <c r="G104" s="61"/>
    </row>
    <row r="105" spans="1:7" ht="36" customHeight="1" x14ac:dyDescent="0.25">
      <c r="A105" s="56" t="s">
        <v>275</v>
      </c>
      <c r="B105" s="57" t="s">
        <v>117</v>
      </c>
      <c r="C105" s="58" t="s">
        <v>276</v>
      </c>
      <c r="D105" s="59">
        <v>190000</v>
      </c>
      <c r="E105" s="59" t="s">
        <v>86</v>
      </c>
      <c r="F105" s="60">
        <v>190000</v>
      </c>
      <c r="G105" s="61"/>
    </row>
    <row r="106" spans="1:7" ht="24" customHeight="1" x14ac:dyDescent="0.25">
      <c r="A106" s="56" t="s">
        <v>133</v>
      </c>
      <c r="B106" s="57" t="s">
        <v>117</v>
      </c>
      <c r="C106" s="58" t="s">
        <v>277</v>
      </c>
      <c r="D106" s="59">
        <v>190000</v>
      </c>
      <c r="E106" s="59" t="s">
        <v>86</v>
      </c>
      <c r="F106" s="60">
        <v>190000</v>
      </c>
      <c r="G106" s="61"/>
    </row>
    <row r="107" spans="1:7" ht="60" customHeight="1" x14ac:dyDescent="0.25">
      <c r="A107" s="56" t="s">
        <v>278</v>
      </c>
      <c r="B107" s="57" t="s">
        <v>117</v>
      </c>
      <c r="C107" s="58" t="s">
        <v>279</v>
      </c>
      <c r="D107" s="59">
        <v>190000</v>
      </c>
      <c r="E107" s="59" t="s">
        <v>86</v>
      </c>
      <c r="F107" s="60">
        <v>190000</v>
      </c>
      <c r="G107" s="61"/>
    </row>
    <row r="108" spans="1:7" ht="15" customHeight="1" x14ac:dyDescent="0.25">
      <c r="A108" s="56" t="s">
        <v>137</v>
      </c>
      <c r="B108" s="57" t="s">
        <v>117</v>
      </c>
      <c r="C108" s="58" t="s">
        <v>280</v>
      </c>
      <c r="D108" s="59">
        <v>190000</v>
      </c>
      <c r="E108" s="59" t="s">
        <v>86</v>
      </c>
      <c r="F108" s="60">
        <v>190000</v>
      </c>
      <c r="G108" s="61"/>
    </row>
    <row r="109" spans="1:7" ht="36.75" customHeight="1" x14ac:dyDescent="0.25">
      <c r="A109" s="56" t="s">
        <v>375</v>
      </c>
      <c r="B109" s="57" t="s">
        <v>117</v>
      </c>
      <c r="C109" s="58" t="s">
        <v>281</v>
      </c>
      <c r="D109" s="59">
        <v>3557453.62</v>
      </c>
      <c r="E109" s="59" t="s">
        <v>86</v>
      </c>
      <c r="F109" s="60">
        <v>3557453.62</v>
      </c>
      <c r="G109" s="61"/>
    </row>
    <row r="110" spans="1:7" ht="24" customHeight="1" x14ac:dyDescent="0.25">
      <c r="A110" s="56" t="s">
        <v>133</v>
      </c>
      <c r="B110" s="57" t="s">
        <v>117</v>
      </c>
      <c r="C110" s="58" t="s">
        <v>282</v>
      </c>
      <c r="D110" s="59">
        <v>3557453.62</v>
      </c>
      <c r="E110" s="59" t="s">
        <v>86</v>
      </c>
      <c r="F110" s="60">
        <v>3557453.62</v>
      </c>
      <c r="G110" s="61"/>
    </row>
    <row r="111" spans="1:7" ht="24" customHeight="1" x14ac:dyDescent="0.25">
      <c r="A111" s="56" t="s">
        <v>180</v>
      </c>
      <c r="B111" s="57" t="s">
        <v>117</v>
      </c>
      <c r="C111" s="58" t="s">
        <v>283</v>
      </c>
      <c r="D111" s="59">
        <v>3557453.62</v>
      </c>
      <c r="E111" s="59" t="s">
        <v>86</v>
      </c>
      <c r="F111" s="60">
        <v>3557453.62</v>
      </c>
      <c r="G111" s="61"/>
    </row>
    <row r="112" spans="1:7" ht="15" customHeight="1" x14ac:dyDescent="0.25">
      <c r="A112" s="56" t="s">
        <v>137</v>
      </c>
      <c r="B112" s="57" t="s">
        <v>117</v>
      </c>
      <c r="C112" s="58" t="s">
        <v>284</v>
      </c>
      <c r="D112" s="59">
        <v>3557453.62</v>
      </c>
      <c r="E112" s="59" t="s">
        <v>86</v>
      </c>
      <c r="F112" s="60">
        <v>3557453.62</v>
      </c>
      <c r="G112" s="61"/>
    </row>
    <row r="113" spans="1:7" ht="15" customHeight="1" x14ac:dyDescent="0.25">
      <c r="A113" s="56" t="s">
        <v>285</v>
      </c>
      <c r="B113" s="57" t="s">
        <v>117</v>
      </c>
      <c r="C113" s="58" t="s">
        <v>286</v>
      </c>
      <c r="D113" s="59">
        <f>D114</f>
        <v>2747000</v>
      </c>
      <c r="E113" s="59" t="s">
        <v>86</v>
      </c>
      <c r="F113" s="60">
        <f>D113</f>
        <v>2747000</v>
      </c>
      <c r="G113" s="61"/>
    </row>
    <row r="114" spans="1:7" ht="15" customHeight="1" x14ac:dyDescent="0.25">
      <c r="A114" s="56" t="s">
        <v>287</v>
      </c>
      <c r="B114" s="57" t="s">
        <v>117</v>
      </c>
      <c r="C114" s="58" t="s">
        <v>288</v>
      </c>
      <c r="D114" s="59">
        <f>D115</f>
        <v>2747000</v>
      </c>
      <c r="E114" s="59" t="s">
        <v>86</v>
      </c>
      <c r="F114" s="60">
        <f>D114</f>
        <v>2747000</v>
      </c>
      <c r="G114" s="61"/>
    </row>
    <row r="115" spans="1:7" ht="15" customHeight="1" x14ac:dyDescent="0.25">
      <c r="A115" s="56" t="s">
        <v>289</v>
      </c>
      <c r="B115" s="57" t="s">
        <v>117</v>
      </c>
      <c r="C115" s="58" t="s">
        <v>290</v>
      </c>
      <c r="D115" s="59">
        <v>2747000</v>
      </c>
      <c r="E115" s="59" t="s">
        <v>86</v>
      </c>
      <c r="F115" s="60">
        <v>2747000</v>
      </c>
      <c r="G115" s="61"/>
    </row>
    <row r="116" spans="1:7" ht="24" customHeight="1" x14ac:dyDescent="0.25">
      <c r="A116" s="56" t="s">
        <v>133</v>
      </c>
      <c r="B116" s="57" t="s">
        <v>117</v>
      </c>
      <c r="C116" s="58" t="s">
        <v>291</v>
      </c>
      <c r="D116" s="59">
        <v>2747000</v>
      </c>
      <c r="E116" s="59" t="s">
        <v>86</v>
      </c>
      <c r="F116" s="60">
        <v>2747000</v>
      </c>
      <c r="G116" s="61"/>
    </row>
    <row r="117" spans="1:7" ht="36" customHeight="1" x14ac:dyDescent="0.25">
      <c r="A117" s="56" t="s">
        <v>292</v>
      </c>
      <c r="B117" s="57" t="s">
        <v>117</v>
      </c>
      <c r="C117" s="58" t="s">
        <v>293</v>
      </c>
      <c r="D117" s="59">
        <v>2747000</v>
      </c>
      <c r="E117" s="59" t="s">
        <v>86</v>
      </c>
      <c r="F117" s="60">
        <v>2747000</v>
      </c>
      <c r="G117" s="61"/>
    </row>
    <row r="118" spans="1:7" ht="24" customHeight="1" x14ac:dyDescent="0.25">
      <c r="A118" s="56" t="s">
        <v>182</v>
      </c>
      <c r="B118" s="57" t="s">
        <v>117</v>
      </c>
      <c r="C118" s="58" t="s">
        <v>294</v>
      </c>
      <c r="D118" s="59">
        <v>2747000</v>
      </c>
      <c r="E118" s="59" t="s">
        <v>86</v>
      </c>
      <c r="F118" s="60">
        <v>2747000</v>
      </c>
      <c r="G118" s="61"/>
    </row>
    <row r="119" spans="1:7" ht="15" customHeight="1" x14ac:dyDescent="0.25">
      <c r="A119" s="56" t="s">
        <v>295</v>
      </c>
      <c r="B119" s="57" t="s">
        <v>117</v>
      </c>
      <c r="C119" s="58" t="s">
        <v>296</v>
      </c>
      <c r="D119" s="59">
        <f>D120</f>
        <v>4250290</v>
      </c>
      <c r="E119" s="59">
        <f>E120</f>
        <v>991463.17</v>
      </c>
      <c r="F119" s="60">
        <f>D119-E119</f>
        <v>3258826.83</v>
      </c>
      <c r="G119" s="61"/>
    </row>
    <row r="120" spans="1:7" ht="15" customHeight="1" x14ac:dyDescent="0.25">
      <c r="A120" s="56" t="s">
        <v>297</v>
      </c>
      <c r="B120" s="57" t="s">
        <v>117</v>
      </c>
      <c r="C120" s="58" t="s">
        <v>298</v>
      </c>
      <c r="D120" s="59">
        <f>D121+D124</f>
        <v>4250290</v>
      </c>
      <c r="E120" s="59">
        <f>E121+E124</f>
        <v>991463.17</v>
      </c>
      <c r="F120" s="60">
        <f>D120-E120</f>
        <v>3258826.83</v>
      </c>
      <c r="G120" s="61"/>
    </row>
    <row r="121" spans="1:7" ht="15" customHeight="1" x14ac:dyDescent="0.25">
      <c r="A121" s="56" t="s">
        <v>299</v>
      </c>
      <c r="B121" s="57" t="s">
        <v>117</v>
      </c>
      <c r="C121" s="58" t="s">
        <v>300</v>
      </c>
      <c r="D121" s="59">
        <v>2560640</v>
      </c>
      <c r="E121" s="59">
        <v>569216.17000000004</v>
      </c>
      <c r="F121" s="60">
        <v>1991423.83</v>
      </c>
      <c r="G121" s="61"/>
    </row>
    <row r="122" spans="1:7" ht="15" customHeight="1" x14ac:dyDescent="0.25">
      <c r="A122" s="56" t="s">
        <v>301</v>
      </c>
      <c r="B122" s="57" t="s">
        <v>117</v>
      </c>
      <c r="C122" s="58" t="s">
        <v>302</v>
      </c>
      <c r="D122" s="59">
        <v>2560640</v>
      </c>
      <c r="E122" s="59">
        <v>569216.17000000004</v>
      </c>
      <c r="F122" s="60">
        <v>1991423.83</v>
      </c>
      <c r="G122" s="61"/>
    </row>
    <row r="123" spans="1:7" ht="15" customHeight="1" x14ac:dyDescent="0.25">
      <c r="A123" s="56" t="s">
        <v>303</v>
      </c>
      <c r="B123" s="57" t="s">
        <v>117</v>
      </c>
      <c r="C123" s="58" t="s">
        <v>304</v>
      </c>
      <c r="D123" s="59">
        <v>2560640</v>
      </c>
      <c r="E123" s="59">
        <v>569216.17000000004</v>
      </c>
      <c r="F123" s="60">
        <v>1991423.83</v>
      </c>
      <c r="G123" s="61"/>
    </row>
    <row r="124" spans="1:7" ht="15" customHeight="1" x14ac:dyDescent="0.25">
      <c r="A124" s="56" t="s">
        <v>305</v>
      </c>
      <c r="B124" s="57" t="s">
        <v>117</v>
      </c>
      <c r="C124" s="58" t="s">
        <v>306</v>
      </c>
      <c r="D124" s="59">
        <v>1689650</v>
      </c>
      <c r="E124" s="59">
        <v>422247</v>
      </c>
      <c r="F124" s="60">
        <v>1267403</v>
      </c>
      <c r="G124" s="61"/>
    </row>
    <row r="125" spans="1:7" ht="15" customHeight="1" x14ac:dyDescent="0.25">
      <c r="A125" s="56" t="s">
        <v>301</v>
      </c>
      <c r="B125" s="57" t="s">
        <v>117</v>
      </c>
      <c r="C125" s="58" t="s">
        <v>307</v>
      </c>
      <c r="D125" s="59">
        <v>1689650</v>
      </c>
      <c r="E125" s="59">
        <v>422247</v>
      </c>
      <c r="F125" s="60">
        <v>1267403</v>
      </c>
      <c r="G125" s="61"/>
    </row>
    <row r="126" spans="1:7" ht="24" customHeight="1" x14ac:dyDescent="0.25">
      <c r="A126" s="56" t="s">
        <v>308</v>
      </c>
      <c r="B126" s="57" t="s">
        <v>117</v>
      </c>
      <c r="C126" s="58" t="s">
        <v>309</v>
      </c>
      <c r="D126" s="59">
        <v>1689650</v>
      </c>
      <c r="E126" s="59">
        <v>422247</v>
      </c>
      <c r="F126" s="60">
        <v>1267403</v>
      </c>
      <c r="G126" s="61"/>
    </row>
    <row r="127" spans="1:7" ht="15" customHeight="1" x14ac:dyDescent="0.25">
      <c r="A127" s="56" t="s">
        <v>310</v>
      </c>
      <c r="B127" s="57" t="s">
        <v>117</v>
      </c>
      <c r="C127" s="58" t="s">
        <v>311</v>
      </c>
      <c r="D127" s="59">
        <f>D128+D133</f>
        <v>378131</v>
      </c>
      <c r="E127" s="59">
        <f>E128+E133</f>
        <v>87032.58</v>
      </c>
      <c r="F127" s="60">
        <f>D127-E127</f>
        <v>291098.42</v>
      </c>
      <c r="G127" s="61"/>
    </row>
    <row r="128" spans="1:7" ht="15" customHeight="1" x14ac:dyDescent="0.25">
      <c r="A128" s="56" t="s">
        <v>312</v>
      </c>
      <c r="B128" s="57" t="s">
        <v>117</v>
      </c>
      <c r="C128" s="58" t="s">
        <v>313</v>
      </c>
      <c r="D128" s="59">
        <f>D129</f>
        <v>348131</v>
      </c>
      <c r="E128" s="59">
        <f>E129</f>
        <v>87032.58</v>
      </c>
      <c r="F128" s="60">
        <f>D128-E128</f>
        <v>261098.41999999998</v>
      </c>
      <c r="G128" s="61"/>
    </row>
    <row r="129" spans="1:7" ht="24" customHeight="1" x14ac:dyDescent="0.25">
      <c r="A129" s="56" t="s">
        <v>314</v>
      </c>
      <c r="B129" s="57" t="s">
        <v>117</v>
      </c>
      <c r="C129" s="58" t="s">
        <v>315</v>
      </c>
      <c r="D129" s="59">
        <v>348131</v>
      </c>
      <c r="E129" s="59">
        <v>87032.58</v>
      </c>
      <c r="F129" s="60">
        <v>261098.42</v>
      </c>
      <c r="G129" s="61"/>
    </row>
    <row r="130" spans="1:7" ht="15" customHeight="1" x14ac:dyDescent="0.25">
      <c r="A130" s="56" t="s">
        <v>316</v>
      </c>
      <c r="B130" s="57" t="s">
        <v>117</v>
      </c>
      <c r="C130" s="58" t="s">
        <v>317</v>
      </c>
      <c r="D130" s="59">
        <v>348131</v>
      </c>
      <c r="E130" s="59">
        <v>87032.58</v>
      </c>
      <c r="F130" s="60">
        <v>261098.42</v>
      </c>
      <c r="G130" s="61"/>
    </row>
    <row r="131" spans="1:7" ht="36" customHeight="1" x14ac:dyDescent="0.25">
      <c r="A131" s="56" t="s">
        <v>318</v>
      </c>
      <c r="B131" s="57" t="s">
        <v>117</v>
      </c>
      <c r="C131" s="58" t="s">
        <v>319</v>
      </c>
      <c r="D131" s="59">
        <v>348131</v>
      </c>
      <c r="E131" s="59">
        <v>87032.58</v>
      </c>
      <c r="F131" s="60">
        <v>261098.42</v>
      </c>
      <c r="G131" s="61"/>
    </row>
    <row r="132" spans="1:7" ht="15" customHeight="1" x14ac:dyDescent="0.25">
      <c r="A132" s="56" t="s">
        <v>320</v>
      </c>
      <c r="B132" s="57" t="s">
        <v>117</v>
      </c>
      <c r="C132" s="58" t="s">
        <v>321</v>
      </c>
      <c r="D132" s="59">
        <v>348131</v>
      </c>
      <c r="E132" s="59">
        <v>87032.58</v>
      </c>
      <c r="F132" s="60">
        <v>261098.42</v>
      </c>
      <c r="G132" s="61"/>
    </row>
    <row r="133" spans="1:7" ht="15" customHeight="1" x14ac:dyDescent="0.25">
      <c r="A133" s="56" t="s">
        <v>322</v>
      </c>
      <c r="B133" s="57" t="s">
        <v>117</v>
      </c>
      <c r="C133" s="58" t="s">
        <v>323</v>
      </c>
      <c r="D133" s="59">
        <f>D134</f>
        <v>30000</v>
      </c>
      <c r="E133" s="59"/>
      <c r="F133" s="60">
        <f>D133</f>
        <v>30000</v>
      </c>
      <c r="G133" s="61"/>
    </row>
    <row r="134" spans="1:7" ht="15" customHeight="1" x14ac:dyDescent="0.25">
      <c r="A134" s="56" t="s">
        <v>324</v>
      </c>
      <c r="B134" s="57" t="s">
        <v>117</v>
      </c>
      <c r="C134" s="58" t="s">
        <v>325</v>
      </c>
      <c r="D134" s="59">
        <v>30000</v>
      </c>
      <c r="E134" s="59" t="s">
        <v>86</v>
      </c>
      <c r="F134" s="60">
        <v>30000</v>
      </c>
      <c r="G134" s="61"/>
    </row>
    <row r="135" spans="1:7" ht="24" customHeight="1" x14ac:dyDescent="0.25">
      <c r="A135" s="56" t="s">
        <v>133</v>
      </c>
      <c r="B135" s="57" t="s">
        <v>117</v>
      </c>
      <c r="C135" s="58" t="s">
        <v>326</v>
      </c>
      <c r="D135" s="59">
        <v>30000</v>
      </c>
      <c r="E135" s="59" t="s">
        <v>86</v>
      </c>
      <c r="F135" s="60">
        <v>30000</v>
      </c>
      <c r="G135" s="61"/>
    </row>
    <row r="136" spans="1:7" ht="36" customHeight="1" x14ac:dyDescent="0.25">
      <c r="A136" s="56" t="s">
        <v>327</v>
      </c>
      <c r="B136" s="57" t="s">
        <v>117</v>
      </c>
      <c r="C136" s="58" t="s">
        <v>328</v>
      </c>
      <c r="D136" s="59">
        <v>30000</v>
      </c>
      <c r="E136" s="59" t="s">
        <v>86</v>
      </c>
      <c r="F136" s="60">
        <v>30000</v>
      </c>
      <c r="G136" s="61"/>
    </row>
    <row r="137" spans="1:7" ht="15" customHeight="1" x14ac:dyDescent="0.25">
      <c r="A137" s="56" t="s">
        <v>137</v>
      </c>
      <c r="B137" s="57" t="s">
        <v>117</v>
      </c>
      <c r="C137" s="58" t="s">
        <v>329</v>
      </c>
      <c r="D137" s="59">
        <v>30000</v>
      </c>
      <c r="E137" s="59" t="s">
        <v>86</v>
      </c>
      <c r="F137" s="60">
        <v>30000</v>
      </c>
      <c r="G137" s="61"/>
    </row>
    <row r="138" spans="1:7" ht="15" customHeight="1" x14ac:dyDescent="0.25">
      <c r="A138" s="56" t="s">
        <v>330</v>
      </c>
      <c r="B138" s="57" t="s">
        <v>117</v>
      </c>
      <c r="C138" s="58" t="s">
        <v>331</v>
      </c>
      <c r="D138" s="59">
        <f>D139</f>
        <v>93000</v>
      </c>
      <c r="E138" s="59" t="s">
        <v>86</v>
      </c>
      <c r="F138" s="60">
        <f>F139</f>
        <v>93000</v>
      </c>
      <c r="G138" s="61"/>
    </row>
    <row r="139" spans="1:7" ht="15" customHeight="1" x14ac:dyDescent="0.25">
      <c r="A139" s="56" t="s">
        <v>332</v>
      </c>
      <c r="B139" s="57" t="s">
        <v>117</v>
      </c>
      <c r="C139" s="58" t="s">
        <v>333</v>
      </c>
      <c r="D139" s="59">
        <f>D140</f>
        <v>93000</v>
      </c>
      <c r="E139" s="59" t="s">
        <v>86</v>
      </c>
      <c r="F139" s="60">
        <f>F140</f>
        <v>93000</v>
      </c>
      <c r="G139" s="61"/>
    </row>
    <row r="140" spans="1:7" ht="15" customHeight="1" x14ac:dyDescent="0.25">
      <c r="A140" s="56" t="s">
        <v>334</v>
      </c>
      <c r="B140" s="57" t="s">
        <v>117</v>
      </c>
      <c r="C140" s="58" t="s">
        <v>335</v>
      </c>
      <c r="D140" s="59">
        <v>93000</v>
      </c>
      <c r="E140" s="59" t="s">
        <v>86</v>
      </c>
      <c r="F140" s="60">
        <v>93000</v>
      </c>
      <c r="G140" s="61"/>
    </row>
    <row r="141" spans="1:7" ht="24" customHeight="1" x14ac:dyDescent="0.25">
      <c r="A141" s="56" t="s">
        <v>133</v>
      </c>
      <c r="B141" s="57" t="s">
        <v>117</v>
      </c>
      <c r="C141" s="58" t="s">
        <v>336</v>
      </c>
      <c r="D141" s="59">
        <v>93000</v>
      </c>
      <c r="E141" s="59" t="s">
        <v>86</v>
      </c>
      <c r="F141" s="60">
        <v>93000</v>
      </c>
      <c r="G141" s="61"/>
    </row>
    <row r="142" spans="1:7" ht="36" customHeight="1" x14ac:dyDescent="0.25">
      <c r="A142" s="56" t="s">
        <v>337</v>
      </c>
      <c r="B142" s="57" t="s">
        <v>117</v>
      </c>
      <c r="C142" s="58" t="s">
        <v>338</v>
      </c>
      <c r="D142" s="59">
        <v>93000</v>
      </c>
      <c r="E142" s="59" t="s">
        <v>86</v>
      </c>
      <c r="F142" s="60">
        <v>93000</v>
      </c>
      <c r="G142" s="61"/>
    </row>
    <row r="143" spans="1:7" ht="15" customHeight="1" x14ac:dyDescent="0.25">
      <c r="A143" s="56" t="s">
        <v>137</v>
      </c>
      <c r="B143" s="57" t="s">
        <v>117</v>
      </c>
      <c r="C143" s="58" t="s">
        <v>339</v>
      </c>
      <c r="D143" s="59">
        <v>93000</v>
      </c>
      <c r="E143" s="59" t="s">
        <v>86</v>
      </c>
      <c r="F143" s="60">
        <v>93000</v>
      </c>
      <c r="G143" s="61"/>
    </row>
    <row r="144" spans="1:7" ht="24" customHeight="1" x14ac:dyDescent="0.25">
      <c r="A144" s="62" t="s">
        <v>340</v>
      </c>
      <c r="B144" s="63" t="s">
        <v>341</v>
      </c>
      <c r="C144" s="64" t="s">
        <v>29</v>
      </c>
      <c r="D144" s="65">
        <v>-14184214.43</v>
      </c>
      <c r="E144" s="65">
        <v>-3866202.2</v>
      </c>
      <c r="F144" s="66" t="s">
        <v>29</v>
      </c>
      <c r="G144" s="67"/>
    </row>
    <row r="145" spans="1:7" ht="15" customHeight="1" x14ac:dyDescent="0.25">
      <c r="A145" s="68"/>
      <c r="B145" s="69"/>
      <c r="C145" s="69"/>
      <c r="D145" s="69"/>
      <c r="E145" s="69"/>
      <c r="F145" s="69"/>
      <c r="G145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7" zoomScaleNormal="100" workbookViewId="0">
      <selection activeCell="A42" sqref="A42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70"/>
      <c r="B1" s="71"/>
      <c r="C1" s="72"/>
      <c r="D1" s="18"/>
      <c r="E1" s="73"/>
      <c r="F1" s="45" t="s">
        <v>342</v>
      </c>
      <c r="G1" s="74"/>
    </row>
    <row r="2" spans="1:7" ht="14.1" customHeight="1" x14ac:dyDescent="0.25">
      <c r="A2" s="111" t="s">
        <v>343</v>
      </c>
      <c r="B2" s="112"/>
      <c r="C2" s="112"/>
      <c r="D2" s="112"/>
      <c r="E2" s="112"/>
      <c r="F2" s="112"/>
      <c r="G2" s="74"/>
    </row>
    <row r="3" spans="1:7" ht="12" customHeight="1" x14ac:dyDescent="0.25">
      <c r="A3" s="75"/>
      <c r="B3" s="76"/>
      <c r="C3" s="77"/>
      <c r="D3" s="78"/>
      <c r="E3" s="79"/>
      <c r="F3" s="80"/>
      <c r="G3" s="74"/>
    </row>
    <row r="4" spans="1:7" ht="13.5" customHeight="1" x14ac:dyDescent="0.25">
      <c r="A4" s="119" t="s">
        <v>18</v>
      </c>
      <c r="B4" s="119" t="s">
        <v>19</v>
      </c>
      <c r="C4" s="119" t="s">
        <v>344</v>
      </c>
      <c r="D4" s="119" t="s">
        <v>21</v>
      </c>
      <c r="E4" s="119" t="s">
        <v>22</v>
      </c>
      <c r="F4" s="119" t="s">
        <v>23</v>
      </c>
      <c r="G4" s="74"/>
    </row>
    <row r="5" spans="1:7" ht="12" customHeight="1" x14ac:dyDescent="0.25">
      <c r="A5" s="120"/>
      <c r="B5" s="120"/>
      <c r="C5" s="120"/>
      <c r="D5" s="120"/>
      <c r="E5" s="120"/>
      <c r="F5" s="120"/>
      <c r="G5" s="74"/>
    </row>
    <row r="6" spans="1:7" ht="12" customHeight="1" x14ac:dyDescent="0.25">
      <c r="A6" s="120"/>
      <c r="B6" s="120"/>
      <c r="C6" s="120"/>
      <c r="D6" s="120"/>
      <c r="E6" s="120"/>
      <c r="F6" s="120"/>
      <c r="G6" s="74"/>
    </row>
    <row r="7" spans="1:7" ht="11.25" customHeight="1" x14ac:dyDescent="0.25">
      <c r="A7" s="120"/>
      <c r="B7" s="120"/>
      <c r="C7" s="120"/>
      <c r="D7" s="120"/>
      <c r="E7" s="120"/>
      <c r="F7" s="120"/>
      <c r="G7" s="74"/>
    </row>
    <row r="8" spans="1:7" ht="10.5" customHeight="1" x14ac:dyDescent="0.25">
      <c r="A8" s="120"/>
      <c r="B8" s="120"/>
      <c r="C8" s="120"/>
      <c r="D8" s="120"/>
      <c r="E8" s="120"/>
      <c r="F8" s="120"/>
      <c r="G8" s="74"/>
    </row>
    <row r="9" spans="1:7" ht="12" customHeight="1" x14ac:dyDescent="0.25">
      <c r="A9" s="30">
        <v>1</v>
      </c>
      <c r="B9" s="31">
        <v>2</v>
      </c>
      <c r="C9" s="47">
        <v>3</v>
      </c>
      <c r="D9" s="48" t="s">
        <v>24</v>
      </c>
      <c r="E9" s="48" t="s">
        <v>25</v>
      </c>
      <c r="F9" s="48" t="s">
        <v>26</v>
      </c>
      <c r="G9" s="74"/>
    </row>
    <row r="10" spans="1:7" ht="18" customHeight="1" x14ac:dyDescent="0.25">
      <c r="A10" s="62" t="s">
        <v>345</v>
      </c>
      <c r="B10" s="81">
        <v>500</v>
      </c>
      <c r="C10" s="82" t="s">
        <v>29</v>
      </c>
      <c r="D10" s="36">
        <v>14184214.43</v>
      </c>
      <c r="E10" s="36">
        <v>-3866202.2</v>
      </c>
      <c r="F10" s="51">
        <v>18050416.629999999</v>
      </c>
      <c r="G10" s="74"/>
    </row>
    <row r="11" spans="1:7" ht="12" customHeight="1" x14ac:dyDescent="0.25">
      <c r="A11" s="83" t="s">
        <v>30</v>
      </c>
      <c r="B11" s="84"/>
      <c r="C11" s="85"/>
      <c r="D11" s="86"/>
      <c r="E11" s="86"/>
      <c r="F11" s="87"/>
      <c r="G11" s="74"/>
    </row>
    <row r="12" spans="1:7" ht="18" customHeight="1" x14ac:dyDescent="0.25">
      <c r="A12" s="88" t="s">
        <v>346</v>
      </c>
      <c r="B12" s="84">
        <v>520</v>
      </c>
      <c r="C12" s="85" t="s">
        <v>29</v>
      </c>
      <c r="D12" s="89" t="s">
        <v>86</v>
      </c>
      <c r="E12" s="89" t="s">
        <v>86</v>
      </c>
      <c r="F12" s="90" t="s">
        <v>86</v>
      </c>
      <c r="G12" s="74"/>
    </row>
    <row r="13" spans="1:7" ht="12" customHeight="1" x14ac:dyDescent="0.25">
      <c r="A13" s="91" t="s">
        <v>347</v>
      </c>
      <c r="B13" s="84"/>
      <c r="C13" s="85"/>
      <c r="D13" s="86"/>
      <c r="E13" s="86"/>
      <c r="F13" s="87"/>
      <c r="G13" s="74"/>
    </row>
    <row r="14" spans="1:7" ht="18" customHeight="1" x14ac:dyDescent="0.25">
      <c r="A14" s="88"/>
      <c r="B14" s="84">
        <v>500</v>
      </c>
      <c r="C14" s="85" t="s">
        <v>348</v>
      </c>
      <c r="D14" s="89">
        <v>14184214.43</v>
      </c>
      <c r="E14" s="89">
        <v>-3866202.2</v>
      </c>
      <c r="F14" s="90">
        <v>18050416.629999999</v>
      </c>
      <c r="G14" s="74"/>
    </row>
    <row r="15" spans="1:7" ht="14.1" customHeight="1" x14ac:dyDescent="0.25">
      <c r="A15" s="92" t="s">
        <v>349</v>
      </c>
      <c r="B15" s="84">
        <v>620</v>
      </c>
      <c r="C15" s="85" t="s">
        <v>29</v>
      </c>
      <c r="D15" s="89" t="s">
        <v>86</v>
      </c>
      <c r="E15" s="89" t="s">
        <v>86</v>
      </c>
      <c r="F15" s="90" t="s">
        <v>86</v>
      </c>
      <c r="G15" s="74"/>
    </row>
    <row r="16" spans="1:7" ht="12.95" customHeight="1" x14ac:dyDescent="0.25">
      <c r="A16" s="93" t="s">
        <v>347</v>
      </c>
      <c r="B16" s="84"/>
      <c r="C16" s="85"/>
      <c r="D16" s="86"/>
      <c r="E16" s="86"/>
      <c r="F16" s="87"/>
      <c r="G16" s="74"/>
    </row>
    <row r="17" spans="1:7" ht="14.1" customHeight="1" x14ac:dyDescent="0.25">
      <c r="A17" s="92" t="s">
        <v>350</v>
      </c>
      <c r="B17" s="84">
        <v>700</v>
      </c>
      <c r="C17" s="85" t="s">
        <v>351</v>
      </c>
      <c r="D17" s="89">
        <v>14184214.43</v>
      </c>
      <c r="E17" s="89">
        <v>-3866202.2</v>
      </c>
      <c r="F17" s="90">
        <v>18050416.629999999</v>
      </c>
      <c r="G17" s="74"/>
    </row>
    <row r="18" spans="1:7" ht="14.1" customHeight="1" x14ac:dyDescent="0.25">
      <c r="A18" s="92" t="s">
        <v>352</v>
      </c>
      <c r="B18" s="84">
        <v>710</v>
      </c>
      <c r="C18" s="85" t="s">
        <v>353</v>
      </c>
      <c r="D18" s="89">
        <v>-33047130.620000001</v>
      </c>
      <c r="E18" s="89">
        <v>-7196291.04</v>
      </c>
      <c r="F18" s="94" t="s">
        <v>354</v>
      </c>
      <c r="G18" s="74"/>
    </row>
    <row r="19" spans="1:7" ht="15" customHeight="1" x14ac:dyDescent="0.25">
      <c r="A19" s="56" t="s">
        <v>355</v>
      </c>
      <c r="B19" s="84">
        <v>710</v>
      </c>
      <c r="C19" s="85" t="s">
        <v>356</v>
      </c>
      <c r="D19" s="89">
        <v>-33047130.620000001</v>
      </c>
      <c r="E19" s="89">
        <v>-7196291.04</v>
      </c>
      <c r="F19" s="94" t="s">
        <v>354</v>
      </c>
      <c r="G19" s="74"/>
    </row>
    <row r="20" spans="1:7" ht="15" customHeight="1" x14ac:dyDescent="0.25">
      <c r="A20" s="56" t="s">
        <v>357</v>
      </c>
      <c r="B20" s="84">
        <v>710</v>
      </c>
      <c r="C20" s="85" t="s">
        <v>358</v>
      </c>
      <c r="D20" s="89">
        <v>-33047130.620000001</v>
      </c>
      <c r="E20" s="89">
        <v>-7196291.04</v>
      </c>
      <c r="F20" s="94" t="s">
        <v>354</v>
      </c>
      <c r="G20" s="74"/>
    </row>
    <row r="21" spans="1:7" ht="24" customHeight="1" x14ac:dyDescent="0.25">
      <c r="A21" s="56" t="s">
        <v>359</v>
      </c>
      <c r="B21" s="84">
        <v>710</v>
      </c>
      <c r="C21" s="85" t="s">
        <v>360</v>
      </c>
      <c r="D21" s="89">
        <v>-33047130.620000001</v>
      </c>
      <c r="E21" s="89">
        <v>-7196291.04</v>
      </c>
      <c r="F21" s="94" t="s">
        <v>354</v>
      </c>
      <c r="G21" s="74"/>
    </row>
    <row r="22" spans="1:7" ht="14.1" customHeight="1" x14ac:dyDescent="0.25">
      <c r="A22" s="92" t="s">
        <v>361</v>
      </c>
      <c r="B22" s="84">
        <v>720</v>
      </c>
      <c r="C22" s="85" t="s">
        <v>362</v>
      </c>
      <c r="D22" s="89">
        <v>47231345.049999997</v>
      </c>
      <c r="E22" s="89">
        <v>3330088.84</v>
      </c>
      <c r="F22" s="94" t="s">
        <v>354</v>
      </c>
      <c r="G22" s="74"/>
    </row>
    <row r="23" spans="1:7" ht="15" customHeight="1" x14ac:dyDescent="0.25">
      <c r="A23" s="56" t="s">
        <v>363</v>
      </c>
      <c r="B23" s="84">
        <v>720</v>
      </c>
      <c r="C23" s="95" t="s">
        <v>364</v>
      </c>
      <c r="D23" s="89">
        <v>47231345.049999997</v>
      </c>
      <c r="E23" s="89">
        <v>3330088.84</v>
      </c>
      <c r="F23" s="94" t="s">
        <v>354</v>
      </c>
      <c r="G23" s="74"/>
    </row>
    <row r="24" spans="1:7" ht="15" customHeight="1" x14ac:dyDescent="0.25">
      <c r="A24" s="56" t="s">
        <v>365</v>
      </c>
      <c r="B24" s="84">
        <v>720</v>
      </c>
      <c r="C24" s="95" t="s">
        <v>366</v>
      </c>
      <c r="D24" s="89">
        <v>47231345.049999997</v>
      </c>
      <c r="E24" s="89">
        <v>3330088.84</v>
      </c>
      <c r="F24" s="94" t="s">
        <v>354</v>
      </c>
      <c r="G24" s="74"/>
    </row>
    <row r="25" spans="1:7" ht="24" customHeight="1" x14ac:dyDescent="0.25">
      <c r="A25" s="56" t="s">
        <v>367</v>
      </c>
      <c r="B25" s="84">
        <v>720</v>
      </c>
      <c r="C25" s="95" t="s">
        <v>368</v>
      </c>
      <c r="D25" s="89">
        <v>47231345.049999997</v>
      </c>
      <c r="E25" s="89">
        <v>3330088.84</v>
      </c>
      <c r="F25" s="94" t="s">
        <v>354</v>
      </c>
      <c r="G25" s="74"/>
    </row>
    <row r="26" spans="1:7" ht="9.9499999999999993" customHeight="1" x14ac:dyDescent="0.25">
      <c r="A26" s="96"/>
      <c r="B26" s="97"/>
      <c r="C26" s="97"/>
      <c r="D26" s="98"/>
      <c r="E26" s="99"/>
      <c r="F26" s="99"/>
      <c r="G26" s="74"/>
    </row>
    <row r="27" spans="1:7" ht="24" customHeight="1" x14ac:dyDescent="0.25">
      <c r="A27" s="17" t="s">
        <v>376</v>
      </c>
      <c r="B27" s="127" t="s">
        <v>378</v>
      </c>
      <c r="C27" s="128"/>
      <c r="D27" s="100"/>
      <c r="E27" s="101"/>
      <c r="F27" s="101"/>
      <c r="G27" s="74"/>
    </row>
    <row r="28" spans="1:7" ht="9.9499999999999993" customHeight="1" x14ac:dyDescent="0.25">
      <c r="A28" s="102" t="s">
        <v>377</v>
      </c>
      <c r="B28" s="123" t="s">
        <v>369</v>
      </c>
      <c r="C28" s="124"/>
      <c r="D28" s="103"/>
      <c r="E28" s="104"/>
      <c r="F28" s="104"/>
      <c r="G28" s="74"/>
    </row>
    <row r="29" spans="1:7" ht="9.9499999999999993" customHeight="1" x14ac:dyDescent="0.25">
      <c r="A29" s="105"/>
      <c r="B29" s="106"/>
      <c r="C29" s="107"/>
      <c r="D29" s="101"/>
      <c r="E29" s="101"/>
      <c r="F29" s="101"/>
      <c r="G29" s="74"/>
    </row>
    <row r="30" spans="1:7" ht="12" customHeight="1" x14ac:dyDescent="0.25">
      <c r="A30" s="105"/>
      <c r="B30" s="106"/>
      <c r="C30" s="107"/>
      <c r="D30" s="101"/>
      <c r="E30" s="101"/>
      <c r="F30" s="101"/>
      <c r="G30" s="74"/>
    </row>
    <row r="31" spans="1:7" ht="13.5" customHeight="1" x14ac:dyDescent="0.25">
      <c r="A31" s="100"/>
      <c r="B31" s="72"/>
      <c r="C31" s="107"/>
      <c r="D31" s="72"/>
      <c r="E31" s="72"/>
      <c r="F31" s="101"/>
      <c r="G31" s="74"/>
    </row>
    <row r="32" spans="1:7" ht="15" customHeight="1" x14ac:dyDescent="0.25">
      <c r="A32" s="11" t="s">
        <v>379</v>
      </c>
      <c r="B32" s="129" t="s">
        <v>380</v>
      </c>
      <c r="C32" s="130"/>
      <c r="D32" s="11"/>
      <c r="E32" s="11"/>
      <c r="F32" s="11"/>
      <c r="G32" s="74"/>
    </row>
    <row r="33" spans="1:7" ht="11.1" customHeight="1" x14ac:dyDescent="0.25">
      <c r="A33" s="102" t="s">
        <v>370</v>
      </c>
      <c r="B33" s="123" t="s">
        <v>369</v>
      </c>
      <c r="C33" s="124"/>
      <c r="D33" s="11"/>
      <c r="E33" s="11"/>
      <c r="F33" s="11"/>
      <c r="G33" s="74"/>
    </row>
    <row r="34" spans="1:7" ht="17.100000000000001" customHeight="1" x14ac:dyDescent="0.25">
      <c r="A34" s="11"/>
      <c r="B34" s="108"/>
      <c r="C34" s="107"/>
      <c r="D34" s="11"/>
      <c r="E34" s="11"/>
      <c r="F34" s="11"/>
      <c r="G34" s="74"/>
    </row>
    <row r="35" spans="1:7" ht="17.100000000000001" customHeight="1" x14ac:dyDescent="0.25">
      <c r="A35" s="17" t="s">
        <v>381</v>
      </c>
      <c r="B35" s="127" t="s">
        <v>382</v>
      </c>
      <c r="C35" s="128"/>
      <c r="D35" s="11"/>
      <c r="E35" s="11"/>
      <c r="F35" s="11"/>
      <c r="G35" s="74"/>
    </row>
    <row r="36" spans="1:7" ht="12" customHeight="1" x14ac:dyDescent="0.25">
      <c r="A36" s="102" t="s">
        <v>371</v>
      </c>
      <c r="B36" s="123" t="s">
        <v>369</v>
      </c>
      <c r="C36" s="124"/>
      <c r="D36" s="15"/>
      <c r="E36" s="11"/>
      <c r="F36" s="11"/>
      <c r="G36" s="74"/>
    </row>
    <row r="37" spans="1:7" ht="17.100000000000001" customHeight="1" x14ac:dyDescent="0.25">
      <c r="A37" s="17"/>
      <c r="B37" s="17"/>
      <c r="C37" s="17"/>
      <c r="D37" s="107"/>
      <c r="E37" s="11"/>
      <c r="F37" s="11"/>
      <c r="G37" s="74"/>
    </row>
    <row r="38" spans="1:7" ht="17.100000000000001" customHeight="1" x14ac:dyDescent="0.25">
      <c r="A38" s="17" t="s">
        <v>383</v>
      </c>
      <c r="B38" s="105"/>
      <c r="C38" s="105"/>
      <c r="D38" s="107"/>
      <c r="E38" s="2"/>
      <c r="F38" s="2"/>
      <c r="G38" s="74"/>
    </row>
    <row r="39" spans="1:7" hidden="1" x14ac:dyDescent="0.25">
      <c r="A39" s="109" t="s">
        <v>372</v>
      </c>
      <c r="B39" s="109"/>
      <c r="C39" s="109"/>
      <c r="D39" s="109"/>
      <c r="E39" s="109"/>
      <c r="F39" s="109"/>
      <c r="G39" s="74"/>
    </row>
    <row r="40" spans="1:7" hidden="1" x14ac:dyDescent="0.25">
      <c r="A40" s="125" t="s">
        <v>372</v>
      </c>
      <c r="B40" s="126"/>
      <c r="C40" s="126"/>
      <c r="D40" s="126"/>
      <c r="E40" s="126"/>
      <c r="F40" s="126"/>
      <c r="G40" s="74"/>
    </row>
    <row r="41" spans="1:7" hidden="1" x14ac:dyDescent="0.25">
      <c r="A41" s="110" t="s">
        <v>372</v>
      </c>
      <c r="B41" s="110"/>
      <c r="C41" s="110"/>
      <c r="D41" s="110"/>
      <c r="E41" s="110"/>
      <c r="F41" s="110"/>
      <c r="G41" s="74"/>
    </row>
  </sheetData>
  <mergeCells count="14">
    <mergeCell ref="B36:C36"/>
    <mergeCell ref="A40:F40"/>
    <mergeCell ref="B27:C27"/>
    <mergeCell ref="B28:C28"/>
    <mergeCell ref="B32:C32"/>
    <mergeCell ref="B33:C33"/>
    <mergeCell ref="B35:C35"/>
    <mergeCell ref="A2:F2"/>
    <mergeCell ref="A4:A8"/>
    <mergeCell ref="B4:B8"/>
    <mergeCell ref="C4:C8"/>
    <mergeCell ref="D4:D8"/>
    <mergeCell ref="E4:E8"/>
    <mergeCell ref="F4:F8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6472AF1-8916-4FD0-91F9-FFE2CB56C28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TANYCHERNIKOVA\admin</dc:creator>
  <cp:lastModifiedBy>admin</cp:lastModifiedBy>
  <cp:lastPrinted>2018-04-03T11:55:48Z</cp:lastPrinted>
  <dcterms:created xsi:type="dcterms:W3CDTF">2018-04-03T09:45:45Z</dcterms:created>
  <dcterms:modified xsi:type="dcterms:W3CDTF">2018-04-03T12:18:40Z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C:\Users\admin\AppData\Local\Кейсистемс\Свод-СМАРТ\ReportManager\SV_0503117M_20160101_3.xlsx</vt:lpwstr>
  </property>
  <property fmtid="{D5CDD505-2E9C-101B-9397-08002B2CF9AE}" pid="3" name="Report Name">
    <vt:lpwstr>C__Users_admin_AppData_Local_Кейсистемс_Свод-СМАРТ_ReportManager_SV_0503117M_20160101_3.xlsx</vt:lpwstr>
  </property>
</Properties>
</file>