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1355" windowHeight="61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4" i="1"/>
  <c r="C43" s="1"/>
  <c r="F45"/>
  <c r="E44"/>
  <c r="D44"/>
  <c r="E43"/>
  <c r="D43"/>
  <c r="C53"/>
  <c r="C52" s="1"/>
  <c r="C50"/>
  <c r="C49" s="1"/>
  <c r="C47"/>
  <c r="C46" s="1"/>
  <c r="C41"/>
  <c r="C40" s="1"/>
  <c r="C38"/>
  <c r="C35" s="1"/>
  <c r="C31"/>
  <c r="C30" s="1"/>
  <c r="C29" s="1"/>
  <c r="C26"/>
  <c r="C24"/>
  <c r="C21"/>
  <c r="C17"/>
  <c r="C16" s="1"/>
  <c r="C11"/>
  <c r="C10" s="1"/>
  <c r="E11"/>
  <c r="D11"/>
  <c r="D10" s="1"/>
  <c r="E17"/>
  <c r="E16" s="1"/>
  <c r="D17"/>
  <c r="D16" s="1"/>
  <c r="F18"/>
  <c r="E21"/>
  <c r="D21"/>
  <c r="E24"/>
  <c r="D24"/>
  <c r="E26"/>
  <c r="D26"/>
  <c r="F27"/>
  <c r="E31"/>
  <c r="E30" s="1"/>
  <c r="E29" s="1"/>
  <c r="D31"/>
  <c r="D30" s="1"/>
  <c r="D29" s="1"/>
  <c r="E38"/>
  <c r="E35" s="1"/>
  <c r="D38"/>
  <c r="D35" s="1"/>
  <c r="E50"/>
  <c r="D50"/>
  <c r="D49" s="1"/>
  <c r="E53"/>
  <c r="E52" s="1"/>
  <c r="D53"/>
  <c r="D52" s="1"/>
  <c r="F51"/>
  <c r="E47"/>
  <c r="E46" s="1"/>
  <c r="D47"/>
  <c r="D46" s="1"/>
  <c r="F32"/>
  <c r="F12"/>
  <c r="F22"/>
  <c r="F25"/>
  <c r="F42"/>
  <c r="F48"/>
  <c r="F54"/>
  <c r="F39"/>
  <c r="D41"/>
  <c r="F41" s="1"/>
  <c r="F13"/>
  <c r="D34" l="1"/>
  <c r="F11"/>
  <c r="C23"/>
  <c r="D33"/>
  <c r="D23"/>
  <c r="F16"/>
  <c r="E23"/>
  <c r="F23" s="1"/>
  <c r="F17"/>
  <c r="F43"/>
  <c r="F44"/>
  <c r="F50"/>
  <c r="D20"/>
  <c r="D9" s="1"/>
  <c r="F26"/>
  <c r="F21"/>
  <c r="E20"/>
  <c r="E10"/>
  <c r="F10" s="1"/>
  <c r="C20"/>
  <c r="C9" s="1"/>
  <c r="C34"/>
  <c r="C33" s="1"/>
  <c r="F24"/>
  <c r="E49"/>
  <c r="F53"/>
  <c r="F47"/>
  <c r="F46"/>
  <c r="F38"/>
  <c r="D40"/>
  <c r="F40" s="1"/>
  <c r="F52"/>
  <c r="F35"/>
  <c r="F29"/>
  <c r="F30"/>
  <c r="F31"/>
  <c r="F20"/>
  <c r="E9" l="1"/>
  <c r="F9" s="1"/>
  <c r="F49"/>
  <c r="E34"/>
  <c r="E33" s="1"/>
  <c r="C55"/>
  <c r="D55"/>
  <c r="F34" l="1"/>
  <c r="E55"/>
  <c r="F55" s="1"/>
  <c r="F33"/>
</calcChain>
</file>

<file path=xl/sharedStrings.xml><?xml version="1.0" encoding="utf-8"?>
<sst xmlns="http://schemas.openxmlformats.org/spreadsheetml/2006/main" count="105" uniqueCount="100">
  <si>
    <t>Код бюджетной классификации Российской Федерации</t>
  </si>
  <si>
    <t>Наименование доходов</t>
  </si>
  <si>
    <t>НАЛОГИ НА ПРИБЫЛЬ, ДОХОДЫ</t>
  </si>
  <si>
    <t>1 01 02010 01 0000 110</t>
  </si>
  <si>
    <t>Налог на доходы физических лиц</t>
  </si>
  <si>
    <t>НАЛОГИ НА ИМУЩЕСТВО</t>
  </si>
  <si>
    <t>ИТОГО</t>
  </si>
  <si>
    <t>НАЛОГОВЫЕ И НЕНАЛОГОВЫЕ ДОХОДЫ</t>
  </si>
  <si>
    <t>БЕЗВОЗМЕЗДНЫЕ ПОСТУПЛЕНИЯ</t>
  </si>
  <si>
    <t>Дотации бюджетам субъектов Российской Федерации и муниципальных образований</t>
  </si>
  <si>
    <t>2 02 02000 00 0000 151</t>
  </si>
  <si>
    <t>2 02 02999 00 0000 151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</si>
  <si>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</si>
  <si>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</si>
  <si>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</si>
  <si>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Земельный налог</t>
  </si>
  <si>
    <t>2 02 02999 10 0000 151</t>
  </si>
  <si>
    <t>Прочие субсидии бюджетам поселений</t>
  </si>
  <si>
    <t>Налог на доходы физических лиц с доходов, полученных в виде дивидендов от долевого участия в деятельности организаций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</si>
  <si>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</si>
  <si>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исчесление и уплата налога осуществляются в соответствии со статьями 227,227.1,228 Налогового кодекса Российской Федерации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</si>
  <si>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</si>
  <si>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</si>
  <si>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</si>
  <si>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</si>
  <si>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</si>
  <si>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</si>
  <si>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</si>
  <si>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</si>
  <si>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</si>
  <si>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% исполнения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</si>
  <si>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</si>
  <si>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</si>
  <si>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</si>
  <si>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</si>
  <si>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1 06 01000 00 0000 110</t>
  </si>
  <si>
    <t xml:space="preserve"> 1 06 01030 10 0000 110</t>
  </si>
  <si>
    <t xml:space="preserve"> 1 06 06000 00 0000 110</t>
  </si>
  <si>
    <t xml:space="preserve"> 1 06 06030 00 0000 110</t>
  </si>
  <si>
    <t>1 06 06033 10 0000 110</t>
  </si>
  <si>
    <t xml:space="preserve"> 1 06 06040 00 0000 110</t>
  </si>
  <si>
    <t xml:space="preserve"> 1 06 06043 10 0000 110</t>
  </si>
  <si>
    <t xml:space="preserve"> 2 00 0000 00 0000 000</t>
  </si>
  <si>
    <t xml:space="preserve"> 2 02 00000 00 0000 000</t>
  </si>
  <si>
    <t>Субвенции бюджетам бюджетной системы Российской Федерации</t>
  </si>
  <si>
    <t>Кассовое исполнение</t>
  </si>
  <si>
    <t>(рублей)</t>
  </si>
  <si>
    <t>2 02 35118 00 0000 150</t>
  </si>
  <si>
    <t>2 02 35118 10 0000 150</t>
  </si>
  <si>
    <t>2 02 40000 00 0000 150</t>
  </si>
  <si>
    <t>2 02 40014 00 0000 150</t>
  </si>
  <si>
    <t>2 02 40014 10 0000 150</t>
  </si>
  <si>
    <t xml:space="preserve"> 2 02 1000 00 0000 150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</si>
  <si>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</si>
  <si>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Российиской Федерации</t>
  </si>
  <si>
    <t>1 06 00000 00 0000 000</t>
  </si>
  <si>
    <t>1 05 00000 00 0000 000</t>
  </si>
  <si>
    <t>НАЛОГИ НА СОВОКУПНЫЙ ДОХОД</t>
  </si>
  <si>
    <t>Единый сельскохозяйственный налог</t>
  </si>
  <si>
    <t>1 05 03000 01 0000 110</t>
  </si>
  <si>
    <t>1 05 03010 01 0000 110</t>
  </si>
  <si>
    <t>Дотации на выравнивание бюджетной обеспеченности</t>
  </si>
  <si>
    <t xml:space="preserve"> Доходы бюджета Чичковского сельского поселения</t>
  </si>
  <si>
    <t>Навлинского муниципального района Брянской области</t>
  </si>
  <si>
    <t>Прочие безвозмездные поступления</t>
  </si>
  <si>
    <t>Прочие безвозмездные поступления в бюджеты поселений</t>
  </si>
  <si>
    <t>Прочие безвозмездные поступления в бюджеты сельских поселений</t>
  </si>
  <si>
    <t>2 07 05030 10 0000 150</t>
  </si>
  <si>
    <t>2 07 05000 10 0000 150</t>
  </si>
  <si>
    <t>2 07 00000 10 0000 150</t>
  </si>
  <si>
    <t>Дотации бюджетам сельских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</si>
  <si>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</si>
  <si>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2 02 16001 10 0000 150</t>
  </si>
  <si>
    <t xml:space="preserve"> 2 02 16001 00 0000 150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</si>
  <si>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</si>
  <si>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</si>
  <si>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</si>
  <si>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</si>
  <si>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</si>
  <si>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1 11 05030 00 0000 120</t>
  </si>
  <si>
    <t>1 11 05000 00 0000 120</t>
  </si>
  <si>
    <t>1 11 00000 00 0000 120</t>
  </si>
  <si>
    <t xml:space="preserve"> 1 09 04053 10 0000 110</t>
  </si>
  <si>
    <t>Земельный налог  (по обязательствам, возникшим до 1 января 2006 года), мобилизуемый натерритории сельских поселений</t>
  </si>
  <si>
    <t>_</t>
  </si>
  <si>
    <t>1 05 03020 01 0000 110</t>
  </si>
  <si>
    <t>Единый сельскохозяйственный налог (за налоговые периоды, истекшие до 1 января 2011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</si>
  <si>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</si>
  <si>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</si>
  <si>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Утвержденный план</t>
  </si>
  <si>
    <t>Уточненный план</t>
  </si>
  <si>
    <t xml:space="preserve">        Приложение № 1</t>
  </si>
  <si>
    <t>2 02 30000 00 0000 150</t>
  </si>
  <si>
    <t>2 02 29999 10 0000 150</t>
  </si>
  <si>
    <t>2 02 29999 00 0000 150</t>
  </si>
  <si>
    <t>2 02 20000 00 0000 150</t>
  </si>
  <si>
    <t>Прочие субсидии бюджетам сельских поселений</t>
  </si>
  <si>
    <t>Субсидии бюджетам бюджетной системы Российской Федерации (межбюджетные субсидии)</t>
  </si>
  <si>
    <t xml:space="preserve">                                       за первое полугодие 2020 года</t>
  </si>
  <si>
    <t xml:space="preserve"> к постановлению Чичковской сельской администрации от 13.08.2020г №  28 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</si>
</sst>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color rgb="FF000000"/>
      <name val="Arial Cyr"/>
    </font>
    <font>
      <sz val="8"/>
      <color rgb="FF000000"/>
      <name val="Arial Narrow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0" fillId="0" borderId="2">
      <alignment horizontal="left" wrapText="1" indent="2"/>
    </xf>
    <xf numFmtId="4" fontId="10" fillId="0" borderId="3">
      <alignment horizontal="right" shrinkToFit="1"/>
    </xf>
    <xf numFmtId="49" fontId="10" fillId="0" borderId="3">
      <alignment horizontal="center"/>
    </xf>
    <xf numFmtId="4" fontId="10" fillId="0" borderId="3">
      <alignment horizontal="right" shrinkToFit="1"/>
    </xf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vertical="justify" wrapText="1"/>
    </xf>
    <xf numFmtId="0" fontId="2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justify" wrapText="1"/>
    </xf>
    <xf numFmtId="0" fontId="5" fillId="0" borderId="0" xfId="0" applyFont="1" applyBorder="1"/>
    <xf numFmtId="0" fontId="0" fillId="0" borderId="0" xfId="0" applyFont="1"/>
    <xf numFmtId="164" fontId="5" fillId="0" borderId="0" xfId="0" applyNumberFormat="1" applyFont="1" applyBorder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justify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7" fillId="0" borderId="1" xfId="0" applyFont="1" applyBorder="1"/>
    <xf numFmtId="0" fontId="7" fillId="0" borderId="1" xfId="0" applyFont="1" applyBorder="1" applyAlignment="1">
      <alignment vertical="justify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2" fontId="5" fillId="0" borderId="1" xfId="0" applyNumberFormat="1" applyFont="1" applyBorder="1"/>
    <xf numFmtId="2" fontId="7" fillId="0" borderId="1" xfId="0" applyNumberFormat="1" applyFont="1" applyBorder="1"/>
    <xf numFmtId="0" fontId="0" fillId="0" borderId="0" xfId="0" applyBorder="1"/>
    <xf numFmtId="0" fontId="2" fillId="0" borderId="0" xfId="0" applyFont="1" applyFill="1" applyBorder="1" applyAlignment="1">
      <alignment horizontal="right"/>
    </xf>
    <xf numFmtId="2" fontId="5" fillId="2" borderId="1" xfId="0" applyNumberFormat="1" applyFont="1" applyFill="1" applyBorder="1" applyAlignment="1">
      <alignment horizontal="right"/>
    </xf>
    <xf numFmtId="2" fontId="5" fillId="2" borderId="1" xfId="0" applyNumberFormat="1" applyFont="1" applyFill="1" applyBorder="1"/>
    <xf numFmtId="0" fontId="4" fillId="0" borderId="0" xfId="0" applyFont="1" applyAlignment="1"/>
    <xf numFmtId="0" fontId="9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12" fillId="0" borderId="1" xfId="1" applyNumberFormat="1" applyFont="1" applyBorder="1" applyAlignment="1" applyProtection="1">
      <alignment horizontal="left" wrapText="1"/>
    </xf>
    <xf numFmtId="0" fontId="5" fillId="3" borderId="1" xfId="0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0" fontId="0" fillId="0" borderId="0" xfId="0" applyAlignment="1">
      <alignment vertical="center"/>
    </xf>
    <xf numFmtId="4" fontId="11" fillId="0" borderId="1" xfId="2" applyNumberFormat="1" applyFont="1" applyBorder="1" applyAlignment="1" applyProtection="1">
      <alignment horizontal="right" vertical="center" shrinkToFit="1"/>
    </xf>
    <xf numFmtId="2" fontId="5" fillId="0" borderId="1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49" fontId="12" fillId="0" borderId="3" xfId="3" applyNumberFormat="1" applyFont="1" applyAlignment="1" applyProtection="1">
      <alignment horizontal="left"/>
    </xf>
    <xf numFmtId="0" fontId="5" fillId="3" borderId="1" xfId="0" applyFont="1" applyFill="1" applyBorder="1" applyAlignment="1">
      <alignment horizontal="left" vertical="top"/>
    </xf>
    <xf numFmtId="0" fontId="12" fillId="0" borderId="2" xfId="1" applyNumberFormat="1" applyFont="1" applyAlignment="1" applyProtection="1">
      <alignment wrapText="1"/>
    </xf>
    <xf numFmtId="49" fontId="12" fillId="0" borderId="3" xfId="3" applyNumberFormat="1" applyFont="1" applyAlignment="1" applyProtection="1">
      <alignment horizontal="left" vertical="top"/>
    </xf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/>
    <xf numFmtId="0" fontId="9" fillId="0" borderId="0" xfId="0" applyFont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>
      <alignment horizontal="center" vertical="justify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</cellXfs>
  <cellStyles count="5">
    <cellStyle name="xl30" xfId="1"/>
    <cellStyle name="xl41" xfId="3"/>
    <cellStyle name="xl50" xfId="4"/>
    <cellStyle name="xl51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zoomScale="85" zoomScaleNormal="85" workbookViewId="0">
      <selection activeCell="D9" sqref="D9"/>
    </sheetView>
  </sheetViews>
  <sheetFormatPr defaultRowHeight="12.75"/>
  <cols>
    <col min="1" max="1" width="24.28515625" customWidth="1"/>
    <col min="2" max="2" width="49.5703125" customWidth="1"/>
    <col min="3" max="4" width="12.7109375" customWidth="1"/>
    <col min="5" max="5" width="13.5703125" customWidth="1"/>
    <col min="6" max="6" width="9.7109375" bestFit="1" customWidth="1"/>
  </cols>
  <sheetData>
    <row r="1" spans="1:7">
      <c r="A1" s="3"/>
      <c r="B1" s="48"/>
      <c r="C1" s="48"/>
      <c r="D1" s="48"/>
    </row>
    <row r="2" spans="1:7">
      <c r="A2" s="3"/>
      <c r="B2" s="46"/>
      <c r="C2" s="46"/>
      <c r="D2" s="46"/>
      <c r="E2" s="47"/>
      <c r="F2" s="47"/>
    </row>
    <row r="3" spans="1:7">
      <c r="A3" s="3"/>
      <c r="B3" s="25"/>
      <c r="C3" s="30"/>
      <c r="D3" s="25"/>
      <c r="E3" s="47" t="s">
        <v>91</v>
      </c>
      <c r="F3" s="47"/>
    </row>
    <row r="4" spans="1:7">
      <c r="A4" s="3"/>
      <c r="B4" s="46" t="s">
        <v>99</v>
      </c>
      <c r="C4" s="46"/>
      <c r="D4" s="46"/>
      <c r="E4" s="49"/>
      <c r="F4" s="49"/>
    </row>
    <row r="5" spans="1:7" ht="20.25" customHeight="1">
      <c r="A5" s="50" t="s">
        <v>62</v>
      </c>
      <c r="B5" s="50"/>
      <c r="C5" s="50"/>
      <c r="D5" s="50"/>
      <c r="E5" s="50"/>
      <c r="F5" s="50"/>
    </row>
    <row r="6" spans="1:7" ht="14.25" customHeight="1">
      <c r="A6" s="51" t="s">
        <v>63</v>
      </c>
      <c r="B6" s="51"/>
      <c r="C6" s="51"/>
      <c r="D6" s="51"/>
      <c r="E6" s="51"/>
      <c r="F6" s="51"/>
      <c r="G6" s="28"/>
    </row>
    <row r="7" spans="1:7" ht="21" customHeight="1">
      <c r="A7" s="3"/>
      <c r="B7" s="52" t="s">
        <v>98</v>
      </c>
      <c r="C7" s="52"/>
      <c r="D7" s="3"/>
      <c r="F7" t="s">
        <v>46</v>
      </c>
    </row>
    <row r="8" spans="1:7" ht="63">
      <c r="A8" s="10" t="s">
        <v>0</v>
      </c>
      <c r="B8" s="11" t="s">
        <v>1</v>
      </c>
      <c r="C8" s="37" t="s">
        <v>89</v>
      </c>
      <c r="D8" s="37" t="s">
        <v>90</v>
      </c>
      <c r="E8" s="20" t="s">
        <v>45</v>
      </c>
      <c r="F8" s="21" t="s">
        <v>30</v>
      </c>
    </row>
    <row r="9" spans="1:7" ht="15.75">
      <c r="A9" s="33" t="s">
        <v>31</v>
      </c>
      <c r="B9" s="12" t="s">
        <v>7</v>
      </c>
      <c r="C9" s="22">
        <f>C10+C16+C20+C29</f>
        <v>2427100</v>
      </c>
      <c r="D9" s="22">
        <f>D10+D16+D20+D29</f>
        <v>2435646</v>
      </c>
      <c r="E9" s="22">
        <f>E10+E16+E20+E29</f>
        <v>753014.7</v>
      </c>
      <c r="F9" s="22">
        <f>E9/D9*100</f>
        <v>30.916426278695671</v>
      </c>
    </row>
    <row r="10" spans="1:7" ht="15.75">
      <c r="A10" s="33" t="s">
        <v>32</v>
      </c>
      <c r="B10" s="12" t="s">
        <v>2</v>
      </c>
      <c r="C10" s="36">
        <f>C11</f>
        <v>258000</v>
      </c>
      <c r="D10" s="36">
        <f>D11</f>
        <v>258000</v>
      </c>
      <c r="E10" s="22">
        <f>E11</f>
        <v>105577.5</v>
      </c>
      <c r="F10" s="22">
        <f t="shared" ref="F10:F55" si="0">E10/D10*100</f>
        <v>40.921511627906973</v>
      </c>
    </row>
    <row r="11" spans="1:7" ht="15.75">
      <c r="A11" s="33" t="s">
        <v>33</v>
      </c>
      <c r="B11" s="12" t="s">
        <v>4</v>
      </c>
      <c r="C11" s="36">
        <f>C13+C14+C15</f>
        <v>258000</v>
      </c>
      <c r="D11" s="36">
        <f>D13+D14+D15</f>
        <v>258000</v>
      </c>
      <c r="E11" s="22">
        <f>E13+E14+E15</f>
        <v>105577.5</v>
      </c>
      <c r="F11" s="22">
        <f t="shared" si="0"/>
        <v>40.921511627906973</v>
      </c>
    </row>
    <row r="12" spans="1:7" ht="21.75" hidden="1" customHeight="1">
      <c r="A12" s="33" t="s">
        <v>3</v>
      </c>
      <c r="B12" s="13" t="s">
        <v>18</v>
      </c>
      <c r="C12" s="36"/>
      <c r="D12" s="36"/>
      <c r="E12" s="22"/>
      <c r="F12" s="22" t="e">
        <f t="shared" si="0"/>
        <v>#DIV/0!</v>
      </c>
    </row>
    <row r="13" spans="1:7" ht="94.5">
      <c r="A13" s="33" t="s">
        <v>34</v>
      </c>
      <c r="B13" s="13" t="s">
        <v>20</v>
      </c>
      <c r="C13" s="36">
        <v>258000</v>
      </c>
      <c r="D13" s="36">
        <v>258000</v>
      </c>
      <c r="E13" s="22">
        <v>104618.94</v>
      </c>
      <c r="F13" s="22">
        <f t="shared" si="0"/>
        <v>40.549976744186047</v>
      </c>
    </row>
    <row r="14" spans="1:7" ht="141.75">
      <c r="A14" s="33" t="s">
        <v>88</v>
      </c>
      <c r="B14" s="13" t="s">
        <v>87</v>
      </c>
      <c r="C14" s="36">
        <v>0</v>
      </c>
      <c r="D14" s="36">
        <v>0</v>
      </c>
      <c r="E14" s="22">
        <v>467.2</v>
      </c>
      <c r="F14" s="35" t="s">
        <v>84</v>
      </c>
    </row>
    <row r="15" spans="1:7" ht="63">
      <c r="A15" s="33" t="s">
        <v>53</v>
      </c>
      <c r="B15" s="13" t="s">
        <v>54</v>
      </c>
      <c r="C15" s="36">
        <v>0</v>
      </c>
      <c r="D15" s="36">
        <v>0</v>
      </c>
      <c r="E15" s="22">
        <v>491.36</v>
      </c>
      <c r="F15" s="35" t="s">
        <v>84</v>
      </c>
    </row>
    <row r="16" spans="1:7" ht="15.75">
      <c r="A16" s="33" t="s">
        <v>56</v>
      </c>
      <c r="B16" s="13" t="s">
        <v>57</v>
      </c>
      <c r="C16" s="36">
        <f>C17</f>
        <v>27100</v>
      </c>
      <c r="D16" s="36">
        <f>D17</f>
        <v>27100</v>
      </c>
      <c r="E16" s="22">
        <f>E17</f>
        <v>9341.5300000000007</v>
      </c>
      <c r="F16" s="22">
        <f>E16/D16*100</f>
        <v>34.470590405904062</v>
      </c>
    </row>
    <row r="17" spans="1:8" ht="15.75">
      <c r="A17" s="33" t="s">
        <v>59</v>
      </c>
      <c r="B17" s="13" t="s">
        <v>58</v>
      </c>
      <c r="C17" s="36">
        <f>C18+C19</f>
        <v>27100</v>
      </c>
      <c r="D17" s="36">
        <f>D18+D19</f>
        <v>27100</v>
      </c>
      <c r="E17" s="22">
        <f>E18+E19</f>
        <v>9341.5300000000007</v>
      </c>
      <c r="F17" s="22">
        <f>E17/D17*100</f>
        <v>34.470590405904062</v>
      </c>
    </row>
    <row r="18" spans="1:8" ht="15.75">
      <c r="A18" s="33" t="s">
        <v>60</v>
      </c>
      <c r="B18" s="13" t="s">
        <v>58</v>
      </c>
      <c r="C18" s="36">
        <v>27100</v>
      </c>
      <c r="D18" s="36">
        <v>27100</v>
      </c>
      <c r="E18" s="22">
        <v>9329.6</v>
      </c>
      <c r="F18" s="22">
        <f>E18/D18*100</f>
        <v>34.426568265682654</v>
      </c>
    </row>
    <row r="19" spans="1:8" ht="47.25">
      <c r="A19" s="33" t="s">
        <v>85</v>
      </c>
      <c r="B19" s="13" t="s">
        <v>86</v>
      </c>
      <c r="C19" s="36">
        <v>0</v>
      </c>
      <c r="D19" s="36">
        <v>0</v>
      </c>
      <c r="E19" s="22">
        <v>11.93</v>
      </c>
      <c r="F19" s="35" t="s">
        <v>84</v>
      </c>
    </row>
    <row r="20" spans="1:8" ht="15.75">
      <c r="A20" s="33" t="s">
        <v>55</v>
      </c>
      <c r="B20" s="13" t="s">
        <v>5</v>
      </c>
      <c r="C20" s="36">
        <f>C21+C23</f>
        <v>2104000</v>
      </c>
      <c r="D20" s="36">
        <f>D21+D23</f>
        <v>2112546</v>
      </c>
      <c r="E20" s="22">
        <f>E21+E23</f>
        <v>618655.66999999993</v>
      </c>
      <c r="F20" s="22">
        <f t="shared" si="0"/>
        <v>29.284837821282938</v>
      </c>
    </row>
    <row r="21" spans="1:8" ht="19.5" customHeight="1">
      <c r="A21" s="33" t="s">
        <v>35</v>
      </c>
      <c r="B21" s="13" t="s">
        <v>14</v>
      </c>
      <c r="C21" s="36">
        <f>C22</f>
        <v>389000</v>
      </c>
      <c r="D21" s="36">
        <f>D22</f>
        <v>389000</v>
      </c>
      <c r="E21" s="22">
        <f>E22</f>
        <v>58508.69</v>
      </c>
      <c r="F21" s="22">
        <f t="shared" si="0"/>
        <v>15.040794344473007</v>
      </c>
    </row>
    <row r="22" spans="1:8" ht="48.75" customHeight="1">
      <c r="A22" s="33" t="s">
        <v>36</v>
      </c>
      <c r="B22" s="13" t="s">
        <v>25</v>
      </c>
      <c r="C22" s="36">
        <v>389000</v>
      </c>
      <c r="D22" s="36">
        <v>389000</v>
      </c>
      <c r="E22" s="22">
        <v>58508.69</v>
      </c>
      <c r="F22" s="22">
        <f t="shared" si="0"/>
        <v>15.040794344473007</v>
      </c>
    </row>
    <row r="23" spans="1:8" ht="15.75">
      <c r="A23" s="33" t="s">
        <v>37</v>
      </c>
      <c r="B23" s="13" t="s">
        <v>15</v>
      </c>
      <c r="C23" s="22">
        <f>C24+C26</f>
        <v>1715000</v>
      </c>
      <c r="D23" s="22">
        <f>D24+D26</f>
        <v>1723546</v>
      </c>
      <c r="E23" s="22">
        <f>E24+E26</f>
        <v>560146.98</v>
      </c>
      <c r="F23" s="22">
        <f t="shared" si="0"/>
        <v>32.499682631040891</v>
      </c>
    </row>
    <row r="24" spans="1:8" ht="15.75">
      <c r="A24" s="33" t="s">
        <v>38</v>
      </c>
      <c r="B24" s="13" t="s">
        <v>21</v>
      </c>
      <c r="C24" s="22">
        <f>C25</f>
        <v>690000</v>
      </c>
      <c r="D24" s="22">
        <f>D25</f>
        <v>698546</v>
      </c>
      <c r="E24" s="22">
        <f>E25</f>
        <v>432237.21</v>
      </c>
      <c r="F24" s="22">
        <f t="shared" si="0"/>
        <v>61.8766996017442</v>
      </c>
    </row>
    <row r="25" spans="1:8" ht="47.25">
      <c r="A25" s="33" t="s">
        <v>39</v>
      </c>
      <c r="B25" s="14" t="s">
        <v>22</v>
      </c>
      <c r="C25" s="22">
        <v>690000</v>
      </c>
      <c r="D25" s="22">
        <v>698546</v>
      </c>
      <c r="E25" s="22">
        <v>432237.21</v>
      </c>
      <c r="F25" s="22">
        <f t="shared" si="0"/>
        <v>61.8766996017442</v>
      </c>
    </row>
    <row r="26" spans="1:8" ht="16.5" customHeight="1">
      <c r="A26" s="33" t="s">
        <v>40</v>
      </c>
      <c r="B26" s="14" t="s">
        <v>23</v>
      </c>
      <c r="C26" s="22">
        <f>C27+C28</f>
        <v>1025000</v>
      </c>
      <c r="D26" s="22">
        <f>D27+D28</f>
        <v>1025000</v>
      </c>
      <c r="E26" s="22">
        <f>E27+E28</f>
        <v>127909.76999999999</v>
      </c>
      <c r="F26" s="22">
        <f t="shared" si="0"/>
        <v>12.479001951219511</v>
      </c>
    </row>
    <row r="27" spans="1:8" ht="33.75" customHeight="1">
      <c r="A27" s="33" t="s">
        <v>41</v>
      </c>
      <c r="B27" s="13" t="s">
        <v>24</v>
      </c>
      <c r="C27" s="22">
        <v>1025000</v>
      </c>
      <c r="D27" s="22">
        <v>1025000</v>
      </c>
      <c r="E27" s="22">
        <v>127540.9</v>
      </c>
      <c r="F27" s="22">
        <f t="shared" ref="F27" si="1">E27/D27*100</f>
        <v>12.443014634146341</v>
      </c>
    </row>
    <row r="28" spans="1:8" ht="33" customHeight="1">
      <c r="A28" s="33" t="s">
        <v>82</v>
      </c>
      <c r="B28" s="13" t="s">
        <v>83</v>
      </c>
      <c r="C28" s="22">
        <v>0</v>
      </c>
      <c r="D28" s="22">
        <v>0</v>
      </c>
      <c r="E28" s="22">
        <v>368.87</v>
      </c>
      <c r="F28" s="35" t="s">
        <v>84</v>
      </c>
    </row>
    <row r="29" spans="1:8" ht="63">
      <c r="A29" s="33" t="s">
        <v>81</v>
      </c>
      <c r="B29" s="13" t="s">
        <v>77</v>
      </c>
      <c r="C29" s="22">
        <f t="shared" ref="C29:E31" si="2">C30</f>
        <v>38000</v>
      </c>
      <c r="D29" s="22">
        <f t="shared" si="2"/>
        <v>38000</v>
      </c>
      <c r="E29" s="22">
        <f t="shared" si="2"/>
        <v>19440</v>
      </c>
      <c r="F29" s="22">
        <f t="shared" si="0"/>
        <v>51.157894736842103</v>
      </c>
      <c r="H29" s="34"/>
    </row>
    <row r="30" spans="1:8" ht="126">
      <c r="A30" s="33" t="s">
        <v>80</v>
      </c>
      <c r="B30" s="13" t="s">
        <v>76</v>
      </c>
      <c r="C30" s="22">
        <f t="shared" si="2"/>
        <v>38000</v>
      </c>
      <c r="D30" s="22">
        <f t="shared" si="2"/>
        <v>38000</v>
      </c>
      <c r="E30" s="22">
        <f t="shared" si="2"/>
        <v>19440</v>
      </c>
      <c r="F30" s="22">
        <f t="shared" si="0"/>
        <v>51.157894736842103</v>
      </c>
    </row>
    <row r="31" spans="1:8" ht="99" customHeight="1">
      <c r="A31" s="33" t="s">
        <v>79</v>
      </c>
      <c r="B31" s="13" t="s">
        <v>75</v>
      </c>
      <c r="C31" s="22">
        <f t="shared" si="2"/>
        <v>38000</v>
      </c>
      <c r="D31" s="22">
        <f t="shared" si="2"/>
        <v>38000</v>
      </c>
      <c r="E31" s="22">
        <f t="shared" si="2"/>
        <v>19440</v>
      </c>
      <c r="F31" s="22">
        <f t="shared" si="0"/>
        <v>51.157894736842103</v>
      </c>
    </row>
    <row r="32" spans="1:8" ht="83.25" customHeight="1">
      <c r="A32" s="33" t="s">
        <v>78</v>
      </c>
      <c r="B32" s="13" t="s">
        <v>74</v>
      </c>
      <c r="C32" s="22">
        <v>38000</v>
      </c>
      <c r="D32" s="22">
        <v>38000</v>
      </c>
      <c r="E32" s="22">
        <v>19440</v>
      </c>
      <c r="F32" s="22">
        <f>E32/D32*100</f>
        <v>51.157894736842103</v>
      </c>
    </row>
    <row r="33" spans="1:6" ht="15.75">
      <c r="A33" s="32" t="s">
        <v>42</v>
      </c>
      <c r="B33" s="15" t="s">
        <v>8</v>
      </c>
      <c r="C33" s="26">
        <f>C34</f>
        <v>3295170</v>
      </c>
      <c r="D33" s="26">
        <f>D34+D52</f>
        <v>4250694.32</v>
      </c>
      <c r="E33" s="22">
        <f>E34+E52</f>
        <v>301805</v>
      </c>
      <c r="F33" s="22">
        <f t="shared" si="0"/>
        <v>7.1001341729037808</v>
      </c>
    </row>
    <row r="34" spans="1:6" ht="47.25">
      <c r="A34" s="32" t="s">
        <v>43</v>
      </c>
      <c r="B34" s="15" t="s">
        <v>71</v>
      </c>
      <c r="C34" s="26">
        <f>C35+C46+C49+C52</f>
        <v>3295170</v>
      </c>
      <c r="D34" s="26">
        <f>D35+D43+D46+D49</f>
        <v>4202994.32</v>
      </c>
      <c r="E34" s="22">
        <f>E35+E46+E49</f>
        <v>301805</v>
      </c>
      <c r="F34" s="22">
        <f t="shared" si="0"/>
        <v>7.1807139629919829</v>
      </c>
    </row>
    <row r="35" spans="1:6" ht="36.75" customHeight="1">
      <c r="A35" s="32" t="s">
        <v>52</v>
      </c>
      <c r="B35" s="15" t="s">
        <v>9</v>
      </c>
      <c r="C35" s="26">
        <f>C38</f>
        <v>267000</v>
      </c>
      <c r="D35" s="26">
        <f>D38</f>
        <v>267000</v>
      </c>
      <c r="E35" s="22">
        <f>E38</f>
        <v>133500</v>
      </c>
      <c r="F35" s="22">
        <f t="shared" si="0"/>
        <v>50</v>
      </c>
    </row>
    <row r="36" spans="1:6" ht="0.75" hidden="1" customHeight="1">
      <c r="A36" s="32"/>
      <c r="B36" s="15"/>
      <c r="C36" s="26"/>
      <c r="D36" s="26"/>
      <c r="E36" s="22"/>
      <c r="F36" s="22"/>
    </row>
    <row r="37" spans="1:6" ht="33" hidden="1" customHeight="1">
      <c r="A37" s="32"/>
      <c r="B37" s="15"/>
      <c r="C37" s="26"/>
      <c r="D37" s="26"/>
      <c r="E37" s="22"/>
      <c r="F37" s="22"/>
    </row>
    <row r="38" spans="1:6" ht="31.5">
      <c r="A38" s="32" t="s">
        <v>73</v>
      </c>
      <c r="B38" s="15" t="s">
        <v>61</v>
      </c>
      <c r="C38" s="26">
        <f>C39</f>
        <v>267000</v>
      </c>
      <c r="D38" s="26">
        <f>D39</f>
        <v>267000</v>
      </c>
      <c r="E38" s="22">
        <f>E39</f>
        <v>133500</v>
      </c>
      <c r="F38" s="22">
        <f t="shared" si="0"/>
        <v>50</v>
      </c>
    </row>
    <row r="39" spans="1:6" ht="31.5">
      <c r="A39" s="32" t="s">
        <v>72</v>
      </c>
      <c r="B39" s="15" t="s">
        <v>70</v>
      </c>
      <c r="C39" s="26">
        <v>267000</v>
      </c>
      <c r="D39" s="26">
        <v>267000</v>
      </c>
      <c r="E39" s="22">
        <v>133500</v>
      </c>
      <c r="F39" s="22">
        <f t="shared" si="0"/>
        <v>50</v>
      </c>
    </row>
    <row r="40" spans="1:6" ht="34.5" hidden="1" customHeight="1" thickBot="1">
      <c r="A40" s="32" t="s">
        <v>10</v>
      </c>
      <c r="B40" s="15" t="s">
        <v>19</v>
      </c>
      <c r="C40" s="26">
        <f>C41</f>
        <v>0</v>
      </c>
      <c r="D40" s="26">
        <f>D41</f>
        <v>0</v>
      </c>
      <c r="E40" s="22"/>
      <c r="F40" s="22" t="e">
        <f t="shared" si="0"/>
        <v>#DIV/0!</v>
      </c>
    </row>
    <row r="41" spans="1:6" ht="15.75" hidden="1">
      <c r="A41" s="32" t="s">
        <v>11</v>
      </c>
      <c r="B41" s="15" t="s">
        <v>12</v>
      </c>
      <c r="C41" s="26">
        <f>C42</f>
        <v>0</v>
      </c>
      <c r="D41" s="26">
        <f>D42</f>
        <v>0</v>
      </c>
      <c r="E41" s="22"/>
      <c r="F41" s="22" t="e">
        <f t="shared" si="0"/>
        <v>#DIV/0!</v>
      </c>
    </row>
    <row r="42" spans="1:6" ht="21" hidden="1" customHeight="1" thickBot="1">
      <c r="A42" s="32" t="s">
        <v>16</v>
      </c>
      <c r="B42" s="15" t="s">
        <v>17</v>
      </c>
      <c r="C42" s="26"/>
      <c r="D42" s="26"/>
      <c r="E42" s="22"/>
      <c r="F42" s="22" t="e">
        <f t="shared" si="0"/>
        <v>#DIV/0!</v>
      </c>
    </row>
    <row r="43" spans="1:6" ht="31.5" customHeight="1">
      <c r="A43" s="41" t="s">
        <v>95</v>
      </c>
      <c r="B43" s="40" t="s">
        <v>97</v>
      </c>
      <c r="C43" s="26">
        <f t="shared" ref="C43:E44" si="3">C44</f>
        <v>0</v>
      </c>
      <c r="D43" s="26">
        <f t="shared" si="3"/>
        <v>267235</v>
      </c>
      <c r="E43" s="22">
        <f t="shared" si="3"/>
        <v>0</v>
      </c>
      <c r="F43" s="22">
        <f t="shared" ref="F43:F45" si="4">E43/D43*100</f>
        <v>0</v>
      </c>
    </row>
    <row r="44" spans="1:6" ht="21" customHeight="1">
      <c r="A44" s="38" t="s">
        <v>94</v>
      </c>
      <c r="B44" s="40" t="s">
        <v>12</v>
      </c>
      <c r="C44" s="26">
        <f t="shared" si="3"/>
        <v>0</v>
      </c>
      <c r="D44" s="26">
        <f t="shared" si="3"/>
        <v>267235</v>
      </c>
      <c r="E44" s="22">
        <f t="shared" si="3"/>
        <v>0</v>
      </c>
      <c r="F44" s="22">
        <f t="shared" si="4"/>
        <v>0</v>
      </c>
    </row>
    <row r="45" spans="1:6" ht="17.25" customHeight="1">
      <c r="A45" s="41" t="s">
        <v>93</v>
      </c>
      <c r="B45" s="40" t="s">
        <v>96</v>
      </c>
      <c r="C45" s="26">
        <v>0</v>
      </c>
      <c r="D45" s="26">
        <v>267235</v>
      </c>
      <c r="E45" s="22">
        <v>0</v>
      </c>
      <c r="F45" s="22">
        <f t="shared" si="4"/>
        <v>0</v>
      </c>
    </row>
    <row r="46" spans="1:6" ht="31.5">
      <c r="A46" s="39" t="s">
        <v>92</v>
      </c>
      <c r="B46" s="15" t="s">
        <v>44</v>
      </c>
      <c r="C46" s="26">
        <f t="shared" ref="C46:E47" si="5">C47</f>
        <v>121318</v>
      </c>
      <c r="D46" s="26">
        <f t="shared" si="5"/>
        <v>121318</v>
      </c>
      <c r="E46" s="22">
        <f t="shared" si="5"/>
        <v>40440</v>
      </c>
      <c r="F46" s="22">
        <f t="shared" si="0"/>
        <v>33.333882853327616</v>
      </c>
    </row>
    <row r="47" spans="1:6" ht="46.5" customHeight="1">
      <c r="A47" s="32" t="s">
        <v>47</v>
      </c>
      <c r="B47" s="15" t="s">
        <v>13</v>
      </c>
      <c r="C47" s="26">
        <f t="shared" si="5"/>
        <v>121318</v>
      </c>
      <c r="D47" s="26">
        <f t="shared" si="5"/>
        <v>121318</v>
      </c>
      <c r="E47" s="22">
        <f t="shared" si="5"/>
        <v>40440</v>
      </c>
      <c r="F47" s="22">
        <f t="shared" si="0"/>
        <v>33.333882853327616</v>
      </c>
    </row>
    <row r="48" spans="1:6" ht="53.25" customHeight="1">
      <c r="A48" s="32" t="s">
        <v>48</v>
      </c>
      <c r="B48" s="15" t="s">
        <v>26</v>
      </c>
      <c r="C48" s="26">
        <v>121318</v>
      </c>
      <c r="D48" s="26">
        <v>121318</v>
      </c>
      <c r="E48" s="22">
        <v>40440</v>
      </c>
      <c r="F48" s="22">
        <f t="shared" si="0"/>
        <v>33.333882853327616</v>
      </c>
    </row>
    <row r="49" spans="1:6" ht="24.75" customHeight="1">
      <c r="A49" s="16" t="s">
        <v>49</v>
      </c>
      <c r="B49" s="15" t="s">
        <v>27</v>
      </c>
      <c r="C49" s="27">
        <f t="shared" ref="C49:E50" si="6">C50</f>
        <v>2906852</v>
      </c>
      <c r="D49" s="27">
        <f t="shared" si="6"/>
        <v>3547441.32</v>
      </c>
      <c r="E49" s="22">
        <f t="shared" si="6"/>
        <v>127865</v>
      </c>
      <c r="F49" s="22">
        <f t="shared" ref="F49:F51" si="7">E49/D49*100</f>
        <v>3.6044288958104596</v>
      </c>
    </row>
    <row r="50" spans="1:6" ht="84" customHeight="1">
      <c r="A50" s="16" t="s">
        <v>50</v>
      </c>
      <c r="B50" s="17" t="s">
        <v>28</v>
      </c>
      <c r="C50" s="27">
        <f t="shared" si="6"/>
        <v>2906852</v>
      </c>
      <c r="D50" s="27">
        <f t="shared" si="6"/>
        <v>3547441.32</v>
      </c>
      <c r="E50" s="22">
        <f t="shared" si="6"/>
        <v>127865</v>
      </c>
      <c r="F50" s="22">
        <f t="shared" si="7"/>
        <v>3.6044288958104596</v>
      </c>
    </row>
    <row r="51" spans="1:6" ht="79.5" customHeight="1">
      <c r="A51" s="32" t="s">
        <v>51</v>
      </c>
      <c r="B51" s="17" t="s">
        <v>29</v>
      </c>
      <c r="C51" s="27">
        <v>2906852</v>
      </c>
      <c r="D51" s="27">
        <v>3547441.32</v>
      </c>
      <c r="E51" s="22">
        <v>127865</v>
      </c>
      <c r="F51" s="22">
        <f t="shared" si="7"/>
        <v>3.6044288958104596</v>
      </c>
    </row>
    <row r="52" spans="1:6" ht="19.5" customHeight="1">
      <c r="A52" s="16" t="s">
        <v>69</v>
      </c>
      <c r="B52" s="31" t="s">
        <v>64</v>
      </c>
      <c r="C52" s="27">
        <f t="shared" ref="C52:E53" si="8">C53</f>
        <v>0</v>
      </c>
      <c r="D52" s="27">
        <f t="shared" si="8"/>
        <v>47700</v>
      </c>
      <c r="E52" s="22">
        <f t="shared" si="8"/>
        <v>0</v>
      </c>
      <c r="F52" s="22">
        <f t="shared" si="0"/>
        <v>0</v>
      </c>
    </row>
    <row r="53" spans="1:6" ht="32.25" customHeight="1">
      <c r="A53" s="16" t="s">
        <v>68</v>
      </c>
      <c r="B53" s="31" t="s">
        <v>65</v>
      </c>
      <c r="C53" s="27">
        <f t="shared" si="8"/>
        <v>0</v>
      </c>
      <c r="D53" s="27">
        <f t="shared" si="8"/>
        <v>47700</v>
      </c>
      <c r="E53" s="22">
        <f t="shared" si="8"/>
        <v>0</v>
      </c>
      <c r="F53" s="22">
        <f t="shared" si="0"/>
        <v>0</v>
      </c>
    </row>
    <row r="54" spans="1:6" ht="32.25" customHeight="1">
      <c r="A54" s="32" t="s">
        <v>67</v>
      </c>
      <c r="B54" s="31" t="s">
        <v>66</v>
      </c>
      <c r="C54" s="27">
        <v>0</v>
      </c>
      <c r="D54" s="27">
        <v>47700</v>
      </c>
      <c r="E54" s="22">
        <v>0</v>
      </c>
      <c r="F54" s="22">
        <f t="shared" si="0"/>
        <v>0</v>
      </c>
    </row>
    <row r="55" spans="1:6" s="9" customFormat="1" ht="15.75">
      <c r="A55" s="18" t="s">
        <v>6</v>
      </c>
      <c r="B55" s="19"/>
      <c r="C55" s="23">
        <f>C33+C9</f>
        <v>5722270</v>
      </c>
      <c r="D55" s="23">
        <f>D33+D9</f>
        <v>6686340.3200000003</v>
      </c>
      <c r="E55" s="23">
        <f>E33+E9</f>
        <v>1054819.7</v>
      </c>
      <c r="F55" s="23">
        <f t="shared" si="0"/>
        <v>15.775740532453183</v>
      </c>
    </row>
    <row r="56" spans="1:6" ht="15.75">
      <c r="A56" s="7"/>
      <c r="B56" s="5"/>
      <c r="C56" s="5"/>
      <c r="D56" s="6"/>
    </row>
    <row r="57" spans="1:6" ht="27.75" customHeight="1">
      <c r="A57" s="42"/>
      <c r="B57" s="43"/>
      <c r="C57" s="29"/>
      <c r="D57" s="44"/>
      <c r="E57" s="45"/>
      <c r="F57" s="45"/>
    </row>
    <row r="58" spans="1:6" ht="15.75" hidden="1">
      <c r="A58" s="4"/>
      <c r="B58" s="5"/>
      <c r="C58" s="5"/>
      <c r="D58" s="6"/>
      <c r="E58" s="24"/>
      <c r="F58" s="24"/>
    </row>
    <row r="59" spans="1:6" ht="15.75" hidden="1">
      <c r="A59" s="4"/>
      <c r="B59" s="5"/>
      <c r="C59" s="5"/>
      <c r="D59" s="6"/>
      <c r="E59" s="24"/>
      <c r="F59" s="24"/>
    </row>
    <row r="60" spans="1:6" ht="13.5" customHeight="1">
      <c r="A60" s="4"/>
      <c r="B60" s="5"/>
      <c r="C60" s="5"/>
      <c r="D60" s="6"/>
      <c r="E60" s="24"/>
      <c r="F60" s="24"/>
    </row>
    <row r="61" spans="1:6" ht="15.75">
      <c r="A61" s="7"/>
      <c r="B61" s="5"/>
      <c r="C61" s="5"/>
      <c r="D61" s="8"/>
    </row>
    <row r="62" spans="1:6">
      <c r="A62" s="1"/>
      <c r="B62" s="2"/>
      <c r="C62" s="2"/>
      <c r="D62" s="1"/>
    </row>
    <row r="63" spans="1:6">
      <c r="A63" s="1"/>
      <c r="B63" s="1"/>
      <c r="C63" s="1"/>
      <c r="D63" s="1"/>
    </row>
    <row r="64" spans="1:6">
      <c r="A64" s="1"/>
      <c r="B64" s="1"/>
      <c r="C64" s="1"/>
      <c r="D64" s="1"/>
    </row>
    <row r="65" spans="1:4">
      <c r="A65" s="1"/>
      <c r="B65" s="1"/>
      <c r="C65" s="1"/>
      <c r="D65" s="1"/>
    </row>
    <row r="66" spans="1:4">
      <c r="A66" s="1"/>
      <c r="B66" s="1"/>
      <c r="C66" s="1"/>
      <c r="D66" s="1"/>
    </row>
    <row r="67" spans="1:4">
      <c r="A67" s="1"/>
      <c r="B67" s="1"/>
      <c r="C67" s="1"/>
      <c r="D67" s="1"/>
    </row>
  </sheetData>
  <mergeCells count="9">
    <mergeCell ref="A57:B57"/>
    <mergeCell ref="D57:F57"/>
    <mergeCell ref="B2:F2"/>
    <mergeCell ref="B1:D1"/>
    <mergeCell ref="B4:F4"/>
    <mergeCell ref="A5:F5"/>
    <mergeCell ref="A6:F6"/>
    <mergeCell ref="E3:F3"/>
    <mergeCell ref="B7:C7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люба</cp:lastModifiedBy>
  <cp:lastPrinted>2020-08-13T13:17:03Z</cp:lastPrinted>
  <dcterms:created xsi:type="dcterms:W3CDTF">2006-10-24T07:47:09Z</dcterms:created>
  <dcterms:modified xsi:type="dcterms:W3CDTF">2020-08-13T13:18:21Z</dcterms:modified>
</cp:coreProperties>
</file>