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55" i="1"/>
  <c r="I155"/>
  <c r="H155"/>
  <c r="G155"/>
  <c r="F155"/>
  <c r="E154"/>
  <c r="E153"/>
  <c r="E152"/>
  <c r="E151"/>
  <c r="E155" s="1"/>
  <c r="J150"/>
  <c r="I150"/>
  <c r="H150"/>
  <c r="G150"/>
  <c r="F150"/>
  <c r="E149"/>
  <c r="E148"/>
  <c r="E147"/>
  <c r="E146"/>
  <c r="E150" s="1"/>
  <c r="J145"/>
  <c r="I145"/>
  <c r="H145"/>
  <c r="G145"/>
  <c r="F145"/>
  <c r="E144"/>
  <c r="E143"/>
  <c r="E142"/>
  <c r="E141"/>
  <c r="E145" s="1"/>
  <c r="J140"/>
  <c r="I140"/>
  <c r="H140"/>
  <c r="G140"/>
  <c r="F140"/>
  <c r="E139"/>
  <c r="E138"/>
  <c r="E137"/>
  <c r="E136"/>
  <c r="E140" s="1"/>
  <c r="J135"/>
  <c r="I135"/>
  <c r="H135"/>
  <c r="G135"/>
  <c r="F135"/>
  <c r="E134"/>
  <c r="E133"/>
  <c r="E132"/>
  <c r="E131"/>
  <c r="E135" s="1"/>
  <c r="J130"/>
  <c r="I130"/>
  <c r="H130"/>
  <c r="G130"/>
  <c r="F130"/>
  <c r="E129"/>
  <c r="E128"/>
  <c r="E127"/>
  <c r="E126"/>
  <c r="E130" s="1"/>
  <c r="J125"/>
  <c r="I125"/>
  <c r="H125"/>
  <c r="G125"/>
  <c r="F125"/>
  <c r="E124"/>
  <c r="E123"/>
  <c r="E122"/>
  <c r="E121"/>
  <c r="E125" s="1"/>
  <c r="J120"/>
  <c r="I120"/>
  <c r="H120"/>
  <c r="G120"/>
  <c r="F120"/>
  <c r="E119"/>
  <c r="E118"/>
  <c r="E117"/>
  <c r="E116"/>
  <c r="E120" s="1"/>
  <c r="J115"/>
  <c r="I115"/>
  <c r="H115"/>
  <c r="G115"/>
  <c r="F115"/>
  <c r="E114"/>
  <c r="E113"/>
  <c r="E112"/>
  <c r="E111"/>
  <c r="E115" s="1"/>
  <c r="J110"/>
  <c r="I110"/>
  <c r="H110"/>
  <c r="G110"/>
  <c r="F110"/>
  <c r="E109"/>
  <c r="E108"/>
  <c r="E107"/>
  <c r="E106"/>
  <c r="E110" s="1"/>
  <c r="J105"/>
  <c r="I105"/>
  <c r="H105"/>
  <c r="G105"/>
  <c r="F105"/>
  <c r="E104"/>
  <c r="E103"/>
  <c r="E102"/>
  <c r="E101"/>
  <c r="E105" s="1"/>
  <c r="J100"/>
  <c r="I100"/>
  <c r="H100"/>
  <c r="G100"/>
  <c r="F100"/>
  <c r="E99"/>
  <c r="E98"/>
  <c r="E97"/>
  <c r="E96"/>
  <c r="E100" s="1"/>
  <c r="J95"/>
  <c r="I95"/>
  <c r="H95"/>
  <c r="G95"/>
  <c r="F95"/>
  <c r="E94"/>
  <c r="E93"/>
  <c r="E92"/>
  <c r="E91"/>
  <c r="E95" s="1"/>
  <c r="J90"/>
  <c r="I90"/>
  <c r="H90"/>
  <c r="G90"/>
  <c r="F90"/>
  <c r="E89"/>
  <c r="E88"/>
  <c r="E87"/>
  <c r="E86"/>
  <c r="E90" s="1"/>
  <c r="J85"/>
  <c r="I85"/>
  <c r="H85"/>
  <c r="G85"/>
  <c r="F85"/>
  <c r="E84"/>
  <c r="E83"/>
  <c r="E82"/>
  <c r="E81"/>
  <c r="E85" s="1"/>
  <c r="J80"/>
  <c r="I80"/>
  <c r="H80"/>
  <c r="G80"/>
  <c r="F80"/>
  <c r="E79"/>
  <c r="E78"/>
  <c r="E77"/>
  <c r="E76"/>
  <c r="E80" s="1"/>
  <c r="J75"/>
  <c r="I75"/>
  <c r="H75"/>
  <c r="G75"/>
  <c r="F75"/>
  <c r="E74"/>
  <c r="E73"/>
  <c r="E72"/>
  <c r="E71"/>
  <c r="E75" s="1"/>
  <c r="J70"/>
  <c r="I70"/>
  <c r="H70"/>
  <c r="G70"/>
  <c r="F70"/>
  <c r="E69"/>
  <c r="E68"/>
  <c r="E67"/>
  <c r="E66"/>
  <c r="E70" s="1"/>
  <c r="J65"/>
  <c r="I65"/>
  <c r="H65"/>
  <c r="G65"/>
  <c r="F65"/>
  <c r="E64"/>
  <c r="E63"/>
  <c r="E62"/>
  <c r="E61"/>
  <c r="E65" s="1"/>
  <c r="J60"/>
  <c r="I60"/>
  <c r="H60"/>
  <c r="G60"/>
  <c r="F60"/>
  <c r="E59"/>
  <c r="E58"/>
  <c r="E57"/>
  <c r="E56"/>
  <c r="E60" s="1"/>
  <c r="J55"/>
  <c r="I55"/>
  <c r="H55"/>
  <c r="G55"/>
  <c r="F55"/>
  <c r="E54"/>
  <c r="E53"/>
  <c r="E52"/>
  <c r="E51"/>
  <c r="E55" s="1"/>
  <c r="J50"/>
  <c r="I50"/>
  <c r="H50"/>
  <c r="G50"/>
  <c r="F50"/>
  <c r="E49"/>
  <c r="E48"/>
  <c r="E47"/>
  <c r="E46"/>
  <c r="E50" s="1"/>
  <c r="H45"/>
  <c r="E45" s="1"/>
  <c r="E43"/>
  <c r="E41"/>
  <c r="H40"/>
  <c r="G40"/>
  <c r="E38"/>
  <c r="E40" s="1"/>
  <c r="E36"/>
  <c r="J35"/>
  <c r="I35"/>
  <c r="H35"/>
  <c r="G35"/>
  <c r="F35"/>
  <c r="E35"/>
  <c r="E33"/>
  <c r="J30"/>
  <c r="I30"/>
  <c r="H30"/>
  <c r="G30"/>
  <c r="F30"/>
  <c r="E30" s="1"/>
  <c r="E28"/>
  <c r="E27"/>
  <c r="E26"/>
  <c r="I25"/>
  <c r="E24"/>
  <c r="J23"/>
  <c r="J25" s="1"/>
  <c r="I23"/>
  <c r="H23"/>
  <c r="G23"/>
  <c r="F23"/>
  <c r="F25" s="1"/>
  <c r="G22"/>
  <c r="E22" s="1"/>
  <c r="E7" s="1"/>
  <c r="H21"/>
  <c r="H25" s="1"/>
  <c r="G21"/>
  <c r="E21"/>
  <c r="J20"/>
  <c r="I20"/>
  <c r="H20"/>
  <c r="G20"/>
  <c r="F20"/>
  <c r="E19"/>
  <c r="E18"/>
  <c r="E17"/>
  <c r="E16"/>
  <c r="E20" s="1"/>
  <c r="J15"/>
  <c r="I15"/>
  <c r="H15"/>
  <c r="G15"/>
  <c r="F15"/>
  <c r="E14"/>
  <c r="E13"/>
  <c r="E12"/>
  <c r="E11"/>
  <c r="E15" s="1"/>
  <c r="E9"/>
  <c r="J8"/>
  <c r="I8"/>
  <c r="H8"/>
  <c r="G8"/>
  <c r="F8"/>
  <c r="J7"/>
  <c r="I7"/>
  <c r="H7"/>
  <c r="G7"/>
  <c r="F7"/>
  <c r="J6"/>
  <c r="J10" s="1"/>
  <c r="I6"/>
  <c r="I10" s="1"/>
  <c r="H6"/>
  <c r="H10" s="1"/>
  <c r="G6"/>
  <c r="G10" s="1"/>
  <c r="F6"/>
  <c r="F10" s="1"/>
  <c r="E6"/>
  <c r="G25" l="1"/>
  <c r="E23"/>
  <c r="E8" s="1"/>
  <c r="E10" s="1"/>
  <c r="E25" l="1"/>
</calcChain>
</file>

<file path=xl/sharedStrings.xml><?xml version="1.0" encoding="utf-8"?>
<sst xmlns="http://schemas.openxmlformats.org/spreadsheetml/2006/main" count="281" uniqueCount="103">
  <si>
    <t/>
  </si>
  <si>
    <t xml:space="preserve">Приложение № 1                                                                                     к постановлению администрации района                                                                  от 08.05.2018г. № 324.  
</t>
  </si>
  <si>
    <t>Приложение № 7
к муниципальной программе "Реализация полномочий администрации Навлинского района (2013- 2020годы)''</t>
  </si>
  <si>
    <t>План реализации муниципальной программы</t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</si>
  <si>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</si>
  <si>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</si>
  <si>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</si>
  <si>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</si>
  <si>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</si>
  <si>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</si>
  <si>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Всего</t>
  </si>
  <si>
    <t>2013-2016года</t>
  </si>
  <si>
    <t>2017год</t>
  </si>
  <si>
    <t>2018 год</t>
  </si>
  <si>
    <t>2019 год</t>
  </si>
  <si>
    <t>2020 год</t>
  </si>
  <si>
    <t xml:space="preserve">«Реализация полномочий администрации Навлинского района»
 (2013-2020 годы)
</t>
  </si>
  <si>
    <t xml:space="preserve">Администрация Навлинского района (в том, числе: отдел организационного, общей и кадровой работы   администрации   района; отдел учета и отчетности администрации  района; отдел по культуре, молодежной политике и спорту администрации  района; отдел экономики, труда и инвестиционной политики администрации района; комиссия по делам несовершеннолетних и защите их прав администрации  района;  административная комиссия муниципального образования «Навлинский район»;
отдел ГО, ЧС и ЕДДС администрации района; отдел по строительству и архитектуре администрации района;
сектор по опеке и попечительству администрации района;
специалист по охране труда администрации района; МКУ «Навлинская ЕДДС»; муниципальные бюджетные учреждения культуры района;    
ГКУ Брянской области «Навлинское районное управление сельского хозяйства»;  ГБУЗ «Навлинская ЦРБ»; МБУ «МФЦ в Навлинском районе»
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</si>
  <si>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</si>
  <si>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</si>
  <si>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</si>
  <si>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</si>
  <si>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</si>
  <si>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Мероприятия по материально-техническому и финансовому обеспечению  деятельности аппарата управления Навлинского района</t>
  </si>
  <si>
    <t xml:space="preserve"> </t>
  </si>
  <si>
    <t>2</t>
  </si>
  <si>
    <t>Мероприятия по защите населения и территории от чрезвычайных ситуаций природного  и техногенного характера, гражданская оборона</t>
  </si>
  <si>
    <t>Администрация Навлинского района (отдел ГО, ЧС и ЕДДС администрации района), МКУ "ЕДДС Навлинского района"</t>
  </si>
  <si>
    <t>1,2,12</t>
  </si>
  <si>
    <t>3</t>
  </si>
  <si>
    <t>Мероприятия реализации стратегической роли культуры как духовно-нравственного основания развития личности и государства, сохранения культурного и исторического наследия</t>
  </si>
  <si>
    <t>Администрация Навлинского района (отдел по культуре, молодежной политике и спорту администрации района), бюджетные учреждения культуры</t>
  </si>
  <si>
    <t>4,5,6,7</t>
  </si>
  <si>
    <t>3.1</t>
  </si>
  <si>
    <t>Субсидии учреждениям культуры на выполнение муниципального задания и иные цели</t>
  </si>
  <si>
    <t>3.2</t>
  </si>
  <si>
    <t>Мероприятия по развитию культуры</t>
  </si>
  <si>
    <t>3.3</t>
  </si>
  <si>
    <t xml:space="preserve">  Поддержка отрасли культуры</t>
  </si>
  <si>
    <t>3.4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</si>
  <si>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</si>
  <si>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4</t>
  </si>
  <si>
    <t>Мероприятия по поддержке сельскохозяйственных товаропроизводителей</t>
  </si>
  <si>
    <t>Администрация Навлинского района (отдел учета и отчетности администрации района),  ГКУ Брянской области «Навлинское районное управление сельского хозяйства»</t>
  </si>
  <si>
    <t>5</t>
  </si>
  <si>
    <t>Мероприятия по реализации единой социальной политики на территории Навлинского района</t>
  </si>
  <si>
    <t>Администрация Навлинского района (отдел организационной, общей и кадровой работы администрации района, главный специалист- юрист администрации района, отдел учета и отчетности администрации района)</t>
  </si>
  <si>
    <t>6</t>
  </si>
  <si>
    <t>Мероприятия по созданию условий успешной самореализации молодежи</t>
  </si>
  <si>
    <t xml:space="preserve">Администрация Навлинского района (отдел по культуре, молодежной политике и спорту администрации  района) </t>
  </si>
  <si>
    <t>7</t>
  </si>
  <si>
    <t>Мероприятия по вовлечению в занятия физической культурой и массовым спортом, участие в соревнованиях различного уровня</t>
  </si>
  <si>
    <t>Администрация Навлинского района (отдел по культуре, молодежной политике и спорту администрации района)</t>
  </si>
  <si>
    <t>8</t>
  </si>
  <si>
    <t>Мероприятия по осуществлению отдельных государственных полномочий Брянской области</t>
  </si>
  <si>
    <t>Администрация Навлинского района (административная комиссия администрации района, КДН и защите их прав администрации района, сектор по опеке и попечительству администрации района, специалист по охране труда администрации района)</t>
  </si>
  <si>
    <t>9</t>
  </si>
  <si>
    <t>Мероприятия в области жилищно-коммунального хозяйства</t>
  </si>
  <si>
    <t>Администрация Навлинского района (отдел по строительству, архитектуре и ЖКХ  администрации района, отдел по экономике, труду и инвестиционной политике администрации района)</t>
  </si>
  <si>
    <t>10</t>
  </si>
  <si>
    <t>Мероприятия по сохранности автомобильных дорог местного значения и условий безопасности движения по ним</t>
  </si>
  <si>
    <t xml:space="preserve">Администрация Навлинского района (отдел по строительству, архитектуре и ЖКХ  администрации района) </t>
  </si>
  <si>
    <t>11</t>
  </si>
  <si>
    <t>Мероприятия по созданию условий для эффективной деятельности многофункционального центра</t>
  </si>
  <si>
    <t>Администрация Навлинского района (отдел по экономике, труду и инвестиционной политике администрации района), МБУ «МФЦ в Навлинском районе»</t>
  </si>
  <si>
    <t>12</t>
  </si>
  <si>
    <t>Мероприятия по мобилизационной подготовки экономики</t>
  </si>
  <si>
    <t>Администрация Навлинского района (отдел ГО, ЧС и ЕДДС администрации района, отдел организационной, общей и кадровой работы администрации района, главный специалист- юрист администрации района)</t>
  </si>
  <si>
    <t>13</t>
  </si>
  <si>
    <t>Мероприятия  по инвестиционной привлекательности Брянской области</t>
  </si>
  <si>
    <t>Администрация Навлинского района (отдел по экономике, труду и инвестиционной политике администрации района)</t>
  </si>
  <si>
    <t>14</t>
  </si>
  <si>
    <t>Мероприятия  по компенсации части потерь в результате государственного регулирования тарифов</t>
  </si>
  <si>
    <t>15</t>
  </si>
  <si>
    <t>Мероприятия по информационному обеспечению деятельности органов местного самоуправления</t>
  </si>
  <si>
    <t>Администрация Навлинского района (отдел организационной, общей и кадровой работы администрации района)</t>
  </si>
  <si>
    <t>16</t>
  </si>
  <si>
    <t>Мероприятия по осуществлению единой государственной политики и нормативное правовое регулирование в сфере строительства, градостроительства, жилищной политике</t>
  </si>
  <si>
    <t>Администрация Навлинского района (отдел по строительству, архитектуре и ЖКХ администрации района)</t>
  </si>
  <si>
    <t>17</t>
  </si>
  <si>
    <t>Мероприятия по межбюджетным отношениям с муниципальными образованиями за счет средств бюджета МО "Навлинский район"</t>
  </si>
  <si>
    <t>18</t>
  </si>
  <si>
    <t>Мероприятия по стимулированию результатов социально-экономического развития территорий и качества управления общественными финансами муниципальных районов</t>
  </si>
  <si>
    <t>19</t>
  </si>
  <si>
    <t>Мероприятия по стратигическому планированию и прогназированию</t>
  </si>
  <si>
    <t>Администрация Навлинского района (отдел экономики, труда и инвестиционной политики администрации района)</t>
  </si>
  <si>
    <t>20</t>
  </si>
  <si>
    <t>Подпрограмма «Комплексные меры по обеспечению врачебными кадрами и медицинским персоналом ФАП ГБУЗ «Навлинская ЦРБ» (2013-2020 годы)</t>
  </si>
  <si>
    <t xml:space="preserve">Администрация Навлинского района ( отдел учета и отчетности  администрации района), ГБУЗ "Навлинская ЦРБ" </t>
  </si>
  <si>
    <t>21</t>
  </si>
  <si>
    <t>Подпрограмма «Обеспечение жильем работников сельскохозяйственной сферы в Навлинском районе»</t>
  </si>
  <si>
    <t>Администрация Навлинского района (отдел организационной, общей и кадровой работы администрации района, отдел строительства, архитектуры и ЖКХ администрации района), ГКУ Брянской области «Навлинское районное управление сельского хозяйства»</t>
  </si>
  <si>
    <t>22</t>
  </si>
  <si>
    <t>Подпрограмма «Обеспечение жильем молодых семей» (2013-2020гг)</t>
  </si>
  <si>
    <t>Администрация Навлинского района (отдел по культуре, молодежной политике и спорту администрации  района)</t>
  </si>
  <si>
    <t>23</t>
  </si>
  <si>
    <t>Подпрограмма «Поддержка малого и среднего предпринимательства в Навлинском районе»</t>
  </si>
  <si>
    <t>24</t>
  </si>
  <si>
    <t xml:space="preserve">Подпрограмма«Поддержка местных инициатив граждан на территории Навлинского района» на 2017-2020 годы  </t>
  </si>
  <si>
    <t>Администрация Навлинского района (отдел организационной, общей и кадровой работы администрации района, отдел экономики, труда и инвестиционной политики администрации района)</t>
  </si>
  <si>
    <t>20,21,22,23</t>
  </si>
  <si>
    <t>25</t>
  </si>
  <si>
    <t>Подпрограмма "Развитие малоэтажного индивидуального жилищного строительства в Навлинском районе"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</si>
</sst>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_р_._-;\-* #,##0_р_._-;_-* &quot;-&quot;_р_._-;_-@_-"/>
  </numFmts>
  <fonts count="4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vertical="top" wrapText="1"/>
    </xf>
    <xf numFmtId="0" fontId="1" fillId="2" borderId="7" xfId="0" applyNumberFormat="1" applyFont="1" applyFill="1" applyBorder="1" applyAlignment="1">
      <alignment horizontal="left"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49" fontId="1" fillId="2" borderId="13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vertical="top" wrapText="1"/>
    </xf>
    <xf numFmtId="0" fontId="1" fillId="2" borderId="14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center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2" fillId="2" borderId="12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164" fontId="1" fillId="0" borderId="18" xfId="0" applyNumberFormat="1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vertical="top" wrapText="1"/>
    </xf>
    <xf numFmtId="0" fontId="1" fillId="3" borderId="21" xfId="0" applyNumberFormat="1" applyFont="1" applyFill="1" applyBorder="1" applyAlignment="1">
      <alignment horizontal="left" vertical="top" wrapText="1"/>
    </xf>
    <xf numFmtId="0" fontId="1" fillId="2" borderId="21" xfId="0" applyNumberFormat="1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vertical="top" wrapText="1"/>
    </xf>
    <xf numFmtId="49" fontId="1" fillId="3" borderId="6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vertical="top" wrapText="1"/>
    </xf>
    <xf numFmtId="164" fontId="1" fillId="4" borderId="2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left" vertical="top" wrapText="1"/>
    </xf>
    <xf numFmtId="164" fontId="1" fillId="0" borderId="15" xfId="0" applyNumberFormat="1" applyFont="1" applyFill="1" applyBorder="1" applyAlignment="1">
      <alignment horizontal="left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2" fillId="2" borderId="9" xfId="0" applyNumberFormat="1" applyFont="1" applyFill="1" applyBorder="1" applyAlignment="1">
      <alignment horizontal="center" wrapText="1"/>
    </xf>
    <xf numFmtId="49" fontId="1" fillId="2" borderId="13" xfId="0" applyNumberFormat="1" applyFont="1" applyFill="1" applyBorder="1" applyAlignment="1">
      <alignment horizontal="center" vertical="top" wrapText="1"/>
    </xf>
    <xf numFmtId="164" fontId="1" fillId="0" borderId="22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horizontal="right" vertical="top" wrapText="1"/>
    </xf>
    <xf numFmtId="0" fontId="3" fillId="0" borderId="0" xfId="0" applyFont="1"/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horizontal="center" wrapText="1"/>
    </xf>
    <xf numFmtId="0" fontId="3" fillId="2" borderId="10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164" fontId="3" fillId="0" borderId="16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vertical="top" wrapText="1"/>
    </xf>
    <xf numFmtId="49" fontId="3" fillId="2" borderId="12" xfId="0" applyNumberFormat="1" applyFont="1" applyFill="1" applyBorder="1" applyAlignment="1">
      <alignment horizontal="center" vertical="top" wrapText="1"/>
    </xf>
    <xf numFmtId="164" fontId="3" fillId="0" borderId="12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2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vertical="top" wrapText="1"/>
    </xf>
    <xf numFmtId="49" fontId="3" fillId="2" borderId="16" xfId="0" applyNumberFormat="1" applyFont="1" applyFill="1" applyBorder="1" applyAlignment="1">
      <alignment horizontal="center" vertical="top" wrapText="1"/>
    </xf>
    <xf numFmtId="164" fontId="3" fillId="0" borderId="19" xfId="0" applyNumberFormat="1" applyFont="1" applyFill="1" applyBorder="1" applyAlignment="1">
      <alignment vertical="top" wrapText="1"/>
    </xf>
    <xf numFmtId="164" fontId="3" fillId="0" borderId="15" xfId="0" applyNumberFormat="1" applyFont="1" applyFill="1" applyBorder="1" applyAlignment="1">
      <alignment horizontal="left" vertical="top" wrapText="1"/>
    </xf>
    <xf numFmtId="164" fontId="3" fillId="0" borderId="20" xfId="0" applyNumberFormat="1" applyFont="1" applyFill="1" applyBorder="1" applyAlignment="1">
      <alignment horizontal="left" vertical="top" wrapText="1"/>
    </xf>
    <xf numFmtId="164" fontId="3" fillId="0" borderId="17" xfId="0" applyNumberFormat="1" applyFont="1" applyFill="1" applyBorder="1" applyAlignment="1">
      <alignment horizontal="left" vertical="top" wrapText="1"/>
    </xf>
    <xf numFmtId="164" fontId="3" fillId="4" borderId="15" xfId="0" applyNumberFormat="1" applyFont="1" applyFill="1" applyBorder="1" applyAlignment="1">
      <alignment horizontal="left" vertical="top" wrapText="1"/>
    </xf>
    <xf numFmtId="164" fontId="3" fillId="4" borderId="17" xfId="0" applyNumberFormat="1" applyFont="1" applyFill="1" applyBorder="1" applyAlignment="1">
      <alignment horizontal="left" vertical="top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top" wrapText="1"/>
    </xf>
    <xf numFmtId="164" fontId="3" fillId="4" borderId="5" xfId="0" applyNumberFormat="1" applyFont="1" applyFill="1" applyBorder="1" applyAlignment="1">
      <alignment vertical="top" wrapText="1"/>
    </xf>
    <xf numFmtId="49" fontId="3" fillId="3" borderId="16" xfId="0" applyNumberFormat="1" applyFont="1" applyFill="1" applyBorder="1" applyAlignment="1">
      <alignment horizontal="center" vertical="top" wrapText="1"/>
    </xf>
    <xf numFmtId="164" fontId="3" fillId="4" borderId="16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16" xfId="0" applyNumberFormat="1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164" fontId="3" fillId="0" borderId="11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5"/>
  <sheetViews>
    <sheetView tabSelected="1" workbookViewId="0">
      <selection activeCell="I1" sqref="I1:K1"/>
    </sheetView>
  </sheetViews>
  <sheetFormatPr defaultColWidth="15.5703125" defaultRowHeight="12.75"/>
  <cols>
    <col min="1" max="1" width="4.85546875" style="48" customWidth="1"/>
    <col min="2" max="2" width="36.42578125" style="48" customWidth="1"/>
    <col min="3" max="3" width="25.28515625" style="48" customWidth="1"/>
    <col min="4" max="16384" width="15.5703125" style="48"/>
  </cols>
  <sheetData>
    <row r="1" spans="1:11" ht="42" customHeight="1">
      <c r="A1" s="46" t="s">
        <v>0</v>
      </c>
      <c r="B1" s="46"/>
      <c r="C1" s="46"/>
      <c r="D1" s="46"/>
      <c r="E1" s="46"/>
      <c r="F1" s="46"/>
      <c r="G1" s="46"/>
      <c r="H1" s="46"/>
      <c r="I1" s="1" t="s">
        <v>1</v>
      </c>
      <c r="J1" s="47"/>
      <c r="K1" s="47"/>
    </row>
    <row r="2" spans="1:11" ht="35.25" customHeight="1">
      <c r="A2" s="49" t="s">
        <v>0</v>
      </c>
      <c r="B2" s="49" t="s">
        <v>0</v>
      </c>
      <c r="C2" s="49" t="s">
        <v>0</v>
      </c>
      <c r="D2" s="2" t="s">
        <v>2</v>
      </c>
      <c r="E2" s="2"/>
      <c r="F2" s="2"/>
      <c r="G2" s="2"/>
      <c r="H2" s="50"/>
      <c r="I2" s="50"/>
      <c r="J2" s="50"/>
      <c r="K2" s="50"/>
    </row>
    <row r="3" spans="1:11">
      <c r="A3" s="3" t="s">
        <v>3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51" t="s">
        <v>4</v>
      </c>
      <c r="B4" s="51" t="s">
        <v>5</v>
      </c>
      <c r="C4" s="51" t="s">
        <v>6</v>
      </c>
      <c r="D4" s="51" t="s">
        <v>7</v>
      </c>
      <c r="E4" s="52" t="s">
        <v>8</v>
      </c>
      <c r="F4" s="53"/>
      <c r="G4" s="53"/>
      <c r="H4" s="53"/>
      <c r="I4" s="53"/>
      <c r="J4" s="54"/>
      <c r="K4" s="55" t="s">
        <v>9</v>
      </c>
    </row>
    <row r="5" spans="1:11" ht="25.5">
      <c r="A5" s="4" t="s">
        <v>0</v>
      </c>
      <c r="B5" s="4" t="s">
        <v>0</v>
      </c>
      <c r="C5" s="51" t="s">
        <v>0</v>
      </c>
      <c r="D5" s="51" t="s">
        <v>0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5" t="s">
        <v>0</v>
      </c>
    </row>
    <row r="6" spans="1:11" ht="38.25">
      <c r="A6" s="6"/>
      <c r="B6" s="7" t="s">
        <v>16</v>
      </c>
      <c r="C6" s="13" t="s">
        <v>17</v>
      </c>
      <c r="D6" s="56" t="s">
        <v>18</v>
      </c>
      <c r="E6" s="8">
        <f t="shared" ref="E6:J7" si="0">E16+E21+E46+E51+E56+E61+E66+E71+E76+E81+E86+E91+E96+E101+E106+E111+E126+E131+E136+E141+E146+E151</f>
        <v>356715692</v>
      </c>
      <c r="F6" s="8">
        <f t="shared" si="0"/>
        <v>144404618</v>
      </c>
      <c r="G6" s="8">
        <f t="shared" si="0"/>
        <v>21677391</v>
      </c>
      <c r="H6" s="9">
        <f t="shared" si="0"/>
        <v>38047719</v>
      </c>
      <c r="I6" s="8">
        <f t="shared" si="0"/>
        <v>58857445</v>
      </c>
      <c r="J6" s="8">
        <f t="shared" si="0"/>
        <v>93728519</v>
      </c>
      <c r="K6" s="57"/>
    </row>
    <row r="7" spans="1:11" ht="38.25">
      <c r="A7" s="58" t="s">
        <v>0</v>
      </c>
      <c r="B7" s="59"/>
      <c r="C7" s="13"/>
      <c r="D7" s="56" t="s">
        <v>19</v>
      </c>
      <c r="E7" s="8">
        <f t="shared" si="0"/>
        <v>6457696.7999999998</v>
      </c>
      <c r="F7" s="8">
        <f t="shared" si="0"/>
        <v>2050000</v>
      </c>
      <c r="G7" s="8">
        <f t="shared" si="0"/>
        <v>3769066</v>
      </c>
      <c r="H7" s="9">
        <f t="shared" si="0"/>
        <v>203659.8</v>
      </c>
      <c r="I7" s="8">
        <f t="shared" si="0"/>
        <v>212608</v>
      </c>
      <c r="J7" s="8">
        <f t="shared" si="0"/>
        <v>222363</v>
      </c>
      <c r="K7" s="60"/>
    </row>
    <row r="8" spans="1:11" ht="38.25">
      <c r="A8" s="58" t="s">
        <v>0</v>
      </c>
      <c r="B8" s="59"/>
      <c r="C8" s="13"/>
      <c r="D8" s="10" t="s">
        <v>20</v>
      </c>
      <c r="E8" s="8">
        <f>E23+E48+E53+E58+E63+E68+E73+E78+E83+E88+E93+E98+E103+E108+E113+E128+E133+E138+E143+E148+E153+E18+E13+E123</f>
        <v>447732693.81999999</v>
      </c>
      <c r="F8" s="8">
        <f>F23+F48+F53+F58+F63+F68+F73+F78+F83+F88+F93+F98+F103+F108+F113+F128+F133+F138+F143+F148+F153+F18+F13</f>
        <v>167796661</v>
      </c>
      <c r="G8" s="8">
        <f>G23+G48+G53+G58+G63+G68+G73+G78+G83+G88+G93+G98+G103+G108+G113+G128+G133+G138+G143+G148+G153+G18+G13</f>
        <v>70920335</v>
      </c>
      <c r="H8" s="9">
        <f>H23+H48+H53+H58+H63+H68+H73+H78+H83+H88+H93+H98+H103+H108+H113+H128+H133+H138+H143+H148+H153+H18+H13+H123</f>
        <v>74119255</v>
      </c>
      <c r="I8" s="8">
        <f>I23+I48+I53+I58+I63+I68+I73+I78+I83+I88+I93+I98+I103+I108+I113+I128+I133+I138+I143+I148+I153+I18+I13</f>
        <v>66482490.82</v>
      </c>
      <c r="J8" s="8">
        <f>J23+J48+J53+J58+J63+J68+J73+J78+J83+J88+J93+J98+J103+J108+J113+J128+J133+J138+J143+J148+J153+J18+J13</f>
        <v>68413952</v>
      </c>
      <c r="K8" s="60"/>
    </row>
    <row r="9" spans="1:11" ht="25.5">
      <c r="A9" s="58" t="s">
        <v>0</v>
      </c>
      <c r="B9" s="59"/>
      <c r="C9" s="13"/>
      <c r="D9" s="56" t="s">
        <v>21</v>
      </c>
      <c r="E9" s="8">
        <f>F9+G9+H9+I9+J9</f>
        <v>0</v>
      </c>
      <c r="F9" s="8"/>
      <c r="G9" s="8"/>
      <c r="H9" s="9"/>
      <c r="I9" s="8"/>
      <c r="J9" s="8"/>
      <c r="K9" s="60"/>
    </row>
    <row r="10" spans="1:11">
      <c r="A10" s="61" t="s">
        <v>0</v>
      </c>
      <c r="B10" s="62"/>
      <c r="C10" s="14"/>
      <c r="D10" s="11" t="s">
        <v>22</v>
      </c>
      <c r="E10" s="8">
        <f t="shared" ref="E10:J10" si="1">E6+E7+E8+E9</f>
        <v>810906082.62</v>
      </c>
      <c r="F10" s="8">
        <f t="shared" si="1"/>
        <v>314251279</v>
      </c>
      <c r="G10" s="8">
        <f t="shared" si="1"/>
        <v>96366792</v>
      </c>
      <c r="H10" s="9">
        <f t="shared" si="1"/>
        <v>112370633.8</v>
      </c>
      <c r="I10" s="8">
        <f t="shared" si="1"/>
        <v>125552543.81999999</v>
      </c>
      <c r="J10" s="8">
        <f t="shared" si="1"/>
        <v>162364834</v>
      </c>
      <c r="K10" s="63"/>
    </row>
    <row r="11" spans="1:11" ht="38.25">
      <c r="A11" s="58">
        <v>1</v>
      </c>
      <c r="B11" s="12" t="s">
        <v>23</v>
      </c>
      <c r="C11" s="13" t="s">
        <v>24</v>
      </c>
      <c r="D11" s="56" t="s">
        <v>18</v>
      </c>
      <c r="E11" s="64">
        <f>F11+G11+H11+I11+J11</f>
        <v>0</v>
      </c>
      <c r="F11" s="64"/>
      <c r="G11" s="64"/>
      <c r="H11" s="65"/>
      <c r="I11" s="64"/>
      <c r="J11" s="64"/>
      <c r="K11" s="66"/>
    </row>
    <row r="12" spans="1:11" ht="38.25">
      <c r="A12" s="58"/>
      <c r="B12" s="59"/>
      <c r="C12" s="13"/>
      <c r="D12" s="56" t="s">
        <v>19</v>
      </c>
      <c r="E12" s="64">
        <f>F12+G12+H12+I12+J12</f>
        <v>0</v>
      </c>
      <c r="F12" s="64"/>
      <c r="G12" s="64"/>
      <c r="H12" s="65"/>
      <c r="I12" s="64"/>
      <c r="J12" s="64"/>
      <c r="K12" s="66"/>
    </row>
    <row r="13" spans="1:11" ht="38.25">
      <c r="A13" s="58"/>
      <c r="B13" s="59"/>
      <c r="C13" s="13"/>
      <c r="D13" s="56" t="s">
        <v>20</v>
      </c>
      <c r="E13" s="8">
        <f>F13+G13+H13+I13+J13</f>
        <v>142969211</v>
      </c>
      <c r="F13" s="64">
        <v>66283569</v>
      </c>
      <c r="G13" s="64">
        <v>19274812</v>
      </c>
      <c r="H13" s="65">
        <v>19029870</v>
      </c>
      <c r="I13" s="64">
        <v>19357944</v>
      </c>
      <c r="J13" s="64">
        <v>19023016</v>
      </c>
      <c r="K13" s="66"/>
    </row>
    <row r="14" spans="1:11" ht="25.5">
      <c r="A14" s="58"/>
      <c r="B14" s="59"/>
      <c r="C14" s="13"/>
      <c r="D14" s="56" t="s">
        <v>21</v>
      </c>
      <c r="E14" s="64">
        <f>F14+G14+H14+I14+J14</f>
        <v>0</v>
      </c>
      <c r="F14" s="64"/>
      <c r="G14" s="64"/>
      <c r="H14" s="65"/>
      <c r="I14" s="64"/>
      <c r="J14" s="64"/>
      <c r="K14" s="66"/>
    </row>
    <row r="15" spans="1:11">
      <c r="A15" s="58"/>
      <c r="B15" s="62"/>
      <c r="C15" s="14"/>
      <c r="D15" s="11" t="s">
        <v>22</v>
      </c>
      <c r="E15" s="8">
        <f t="shared" ref="E15:J15" si="2">E11+E12+E13+E14</f>
        <v>142969211</v>
      </c>
      <c r="F15" s="8">
        <f t="shared" si="2"/>
        <v>66283569</v>
      </c>
      <c r="G15" s="8">
        <f t="shared" si="2"/>
        <v>19274812</v>
      </c>
      <c r="H15" s="9">
        <f t="shared" si="2"/>
        <v>19029870</v>
      </c>
      <c r="I15" s="8">
        <f t="shared" si="2"/>
        <v>19357944</v>
      </c>
      <c r="J15" s="8">
        <f t="shared" si="2"/>
        <v>19023016</v>
      </c>
      <c r="K15" s="66"/>
    </row>
    <row r="16" spans="1:11" ht="38.25">
      <c r="A16" s="15" t="s">
        <v>25</v>
      </c>
      <c r="B16" s="12" t="s">
        <v>26</v>
      </c>
      <c r="C16" s="13" t="s">
        <v>27</v>
      </c>
      <c r="D16" s="56" t="s">
        <v>18</v>
      </c>
      <c r="E16" s="64">
        <f>F16+G16+H16+I16+J16</f>
        <v>0</v>
      </c>
      <c r="F16" s="64"/>
      <c r="G16" s="64"/>
      <c r="H16" s="65"/>
      <c r="I16" s="64"/>
      <c r="J16" s="64"/>
      <c r="K16" s="16" t="s">
        <v>28</v>
      </c>
    </row>
    <row r="17" spans="1:11" ht="38.25">
      <c r="A17" s="58" t="s">
        <v>0</v>
      </c>
      <c r="B17" s="59"/>
      <c r="C17" s="13"/>
      <c r="D17" s="56" t="s">
        <v>19</v>
      </c>
      <c r="E17" s="64">
        <f>F17+G17+H17+I17+J17</f>
        <v>0</v>
      </c>
      <c r="F17" s="64"/>
      <c r="G17" s="64"/>
      <c r="H17" s="65"/>
      <c r="I17" s="64"/>
      <c r="J17" s="64"/>
      <c r="K17" s="60"/>
    </row>
    <row r="18" spans="1:11" ht="38.25">
      <c r="A18" s="58" t="s">
        <v>0</v>
      </c>
      <c r="B18" s="59"/>
      <c r="C18" s="13"/>
      <c r="D18" s="56" t="s">
        <v>20</v>
      </c>
      <c r="E18" s="8">
        <f>F18+G18+H18+I18+J18</f>
        <v>11323006.82</v>
      </c>
      <c r="F18" s="64">
        <v>4525659</v>
      </c>
      <c r="G18" s="64">
        <v>1323114</v>
      </c>
      <c r="H18" s="65">
        <v>1986879</v>
      </c>
      <c r="I18" s="64">
        <v>1717914.82</v>
      </c>
      <c r="J18" s="64">
        <v>1769440</v>
      </c>
      <c r="K18" s="60"/>
    </row>
    <row r="19" spans="1:11" ht="25.5">
      <c r="A19" s="58" t="s">
        <v>0</v>
      </c>
      <c r="B19" s="59"/>
      <c r="C19" s="13"/>
      <c r="D19" s="56" t="s">
        <v>21</v>
      </c>
      <c r="E19" s="64">
        <f>F19+G19+H19+I19+J19</f>
        <v>0</v>
      </c>
      <c r="F19" s="64"/>
      <c r="G19" s="64"/>
      <c r="H19" s="65"/>
      <c r="I19" s="64"/>
      <c r="J19" s="64"/>
      <c r="K19" s="60"/>
    </row>
    <row r="20" spans="1:11">
      <c r="A20" s="61" t="s">
        <v>0</v>
      </c>
      <c r="B20" s="62"/>
      <c r="C20" s="14"/>
      <c r="D20" s="11" t="s">
        <v>22</v>
      </c>
      <c r="E20" s="8">
        <f t="shared" ref="E20:J20" si="3">E16+E17+E18+E19</f>
        <v>11323006.82</v>
      </c>
      <c r="F20" s="8">
        <f t="shared" si="3"/>
        <v>4525659</v>
      </c>
      <c r="G20" s="8">
        <f t="shared" si="3"/>
        <v>1323114</v>
      </c>
      <c r="H20" s="9">
        <f t="shared" si="3"/>
        <v>1986879</v>
      </c>
      <c r="I20" s="8">
        <f t="shared" si="3"/>
        <v>1717914.82</v>
      </c>
      <c r="J20" s="8">
        <f t="shared" si="3"/>
        <v>1769440</v>
      </c>
      <c r="K20" s="63"/>
    </row>
    <row r="21" spans="1:11" ht="38.25">
      <c r="A21" s="15" t="s">
        <v>29</v>
      </c>
      <c r="B21" s="17" t="s">
        <v>30</v>
      </c>
      <c r="C21" s="18" t="s">
        <v>31</v>
      </c>
      <c r="D21" s="56" t="s">
        <v>18</v>
      </c>
      <c r="E21" s="8">
        <f>F21+G21+H21+I21+J21</f>
        <v>1516939</v>
      </c>
      <c r="F21" s="19"/>
      <c r="G21" s="19">
        <f>G26+G31+G36+G41</f>
        <v>1058026</v>
      </c>
      <c r="H21" s="20">
        <f>H36+H41</f>
        <v>458913</v>
      </c>
      <c r="I21" s="19"/>
      <c r="J21" s="19"/>
      <c r="K21" s="16" t="s">
        <v>32</v>
      </c>
    </row>
    <row r="22" spans="1:11" ht="38.25">
      <c r="A22" s="67"/>
      <c r="B22" s="59"/>
      <c r="C22" s="21"/>
      <c r="D22" s="56" t="s">
        <v>19</v>
      </c>
      <c r="E22" s="8">
        <f>F22+G22+H22+I22+J22</f>
        <v>0</v>
      </c>
      <c r="F22" s="19"/>
      <c r="G22" s="19">
        <f>G27+G32+G37+G42</f>
        <v>0</v>
      </c>
      <c r="H22" s="20"/>
      <c r="I22" s="19"/>
      <c r="J22" s="19"/>
      <c r="K22" s="22"/>
    </row>
    <row r="23" spans="1:11" ht="38.25">
      <c r="A23" s="67"/>
      <c r="B23" s="59"/>
      <c r="C23" s="21"/>
      <c r="D23" s="56" t="s">
        <v>20</v>
      </c>
      <c r="E23" s="8">
        <f t="shared" ref="E23:E111" si="4">F23+G23+H23+I23+J23</f>
        <v>141040301</v>
      </c>
      <c r="F23" s="19">
        <f>F28+F33+F38+F43</f>
        <v>50119156</v>
      </c>
      <c r="G23" s="19">
        <f>G28+G33+G38+G43</f>
        <v>20311328</v>
      </c>
      <c r="H23" s="20">
        <f>H28+H33+H38+H43</f>
        <v>23660018</v>
      </c>
      <c r="I23" s="19">
        <f>I28+I33+I38+I43</f>
        <v>23444814</v>
      </c>
      <c r="J23" s="19">
        <f>J28+J33+J38+J43</f>
        <v>23504985</v>
      </c>
      <c r="K23" s="22"/>
    </row>
    <row r="24" spans="1:11" ht="25.5">
      <c r="A24" s="67"/>
      <c r="B24" s="59"/>
      <c r="C24" s="21"/>
      <c r="D24" s="56" t="s">
        <v>21</v>
      </c>
      <c r="E24" s="8">
        <f t="shared" si="4"/>
        <v>0</v>
      </c>
      <c r="F24" s="8"/>
      <c r="G24" s="8"/>
      <c r="H24" s="9"/>
      <c r="I24" s="8"/>
      <c r="J24" s="8"/>
      <c r="K24" s="22"/>
    </row>
    <row r="25" spans="1:11">
      <c r="A25" s="68"/>
      <c r="B25" s="69"/>
      <c r="C25" s="23"/>
      <c r="D25" s="11" t="s">
        <v>22</v>
      </c>
      <c r="E25" s="8">
        <f t="shared" ref="E25:J25" si="5">E21+E22+E23+E24</f>
        <v>142557240</v>
      </c>
      <c r="F25" s="8">
        <f t="shared" si="5"/>
        <v>50119156</v>
      </c>
      <c r="G25" s="8">
        <f t="shared" si="5"/>
        <v>21369354</v>
      </c>
      <c r="H25" s="9">
        <f t="shared" si="5"/>
        <v>24118931</v>
      </c>
      <c r="I25" s="8">
        <f t="shared" si="5"/>
        <v>23444814</v>
      </c>
      <c r="J25" s="8">
        <f t="shared" si="5"/>
        <v>23504985</v>
      </c>
      <c r="K25" s="24"/>
    </row>
    <row r="26" spans="1:11" ht="38.25">
      <c r="A26" s="25" t="s">
        <v>33</v>
      </c>
      <c r="B26" s="26" t="s">
        <v>34</v>
      </c>
      <c r="C26" s="18" t="s">
        <v>31</v>
      </c>
      <c r="D26" s="56" t="s">
        <v>18</v>
      </c>
      <c r="E26" s="8">
        <f>F26+G26+H26+I26+J26</f>
        <v>700000</v>
      </c>
      <c r="F26" s="8"/>
      <c r="G26" s="8">
        <v>700000</v>
      </c>
      <c r="H26" s="9"/>
      <c r="I26" s="8"/>
      <c r="J26" s="8"/>
      <c r="K26" s="16"/>
    </row>
    <row r="27" spans="1:11" ht="38.25">
      <c r="A27" s="70"/>
      <c r="B27" s="71"/>
      <c r="C27" s="21"/>
      <c r="D27" s="56" t="s">
        <v>19</v>
      </c>
      <c r="E27" s="8">
        <f>F27+G27+H27+I27+J27</f>
        <v>0</v>
      </c>
      <c r="F27" s="8"/>
      <c r="G27" s="8">
        <v>0</v>
      </c>
      <c r="H27" s="9"/>
      <c r="I27" s="8"/>
      <c r="J27" s="8"/>
      <c r="K27" s="22"/>
    </row>
    <row r="28" spans="1:11" ht="38.25">
      <c r="A28" s="70"/>
      <c r="B28" s="71"/>
      <c r="C28" s="21"/>
      <c r="D28" s="56" t="s">
        <v>20</v>
      </c>
      <c r="E28" s="8">
        <f>F28+G28+H28+I28+J28</f>
        <v>139781792</v>
      </c>
      <c r="F28" s="8">
        <v>49519156</v>
      </c>
      <c r="G28" s="8">
        <v>20121944</v>
      </c>
      <c r="H28" s="9">
        <v>23490893</v>
      </c>
      <c r="I28" s="8">
        <v>23294814</v>
      </c>
      <c r="J28" s="8">
        <v>23354985</v>
      </c>
      <c r="K28" s="22"/>
    </row>
    <row r="29" spans="1:11" ht="25.5">
      <c r="A29" s="70"/>
      <c r="B29" s="71"/>
      <c r="C29" s="21"/>
      <c r="D29" s="56" t="s">
        <v>21</v>
      </c>
      <c r="E29" s="8"/>
      <c r="F29" s="8"/>
      <c r="G29" s="8"/>
      <c r="H29" s="9"/>
      <c r="I29" s="8"/>
      <c r="J29" s="8"/>
      <c r="K29" s="22"/>
    </row>
    <row r="30" spans="1:11">
      <c r="A30" s="72"/>
      <c r="B30" s="73"/>
      <c r="C30" s="23"/>
      <c r="D30" s="11" t="s">
        <v>22</v>
      </c>
      <c r="E30" s="8">
        <f>F30+G30+H30+I30+J30</f>
        <v>140481792</v>
      </c>
      <c r="F30" s="8">
        <f>F26+F27+F28+F29</f>
        <v>49519156</v>
      </c>
      <c r="G30" s="8">
        <f>G26+G27+G28+G29</f>
        <v>20821944</v>
      </c>
      <c r="H30" s="9">
        <f>H26+H27+H28+H29</f>
        <v>23490893</v>
      </c>
      <c r="I30" s="8">
        <f>I26+I27+I28+I29</f>
        <v>23294814</v>
      </c>
      <c r="J30" s="8">
        <f>J26+J27+J28+J29</f>
        <v>23354985</v>
      </c>
      <c r="K30" s="24"/>
    </row>
    <row r="31" spans="1:11" ht="38.25">
      <c r="A31" s="27" t="s">
        <v>35</v>
      </c>
      <c r="B31" s="26" t="s">
        <v>36</v>
      </c>
      <c r="C31" s="18" t="s">
        <v>31</v>
      </c>
      <c r="D31" s="56" t="s">
        <v>18</v>
      </c>
      <c r="E31" s="8"/>
      <c r="F31" s="8"/>
      <c r="G31" s="8"/>
      <c r="H31" s="9"/>
      <c r="I31" s="8"/>
      <c r="J31" s="8"/>
      <c r="K31" s="16"/>
    </row>
    <row r="32" spans="1:11" ht="38.25">
      <c r="A32" s="74"/>
      <c r="B32" s="71"/>
      <c r="C32" s="21"/>
      <c r="D32" s="56" t="s">
        <v>19</v>
      </c>
      <c r="E32" s="8"/>
      <c r="F32" s="8"/>
      <c r="G32" s="8"/>
      <c r="H32" s="9"/>
      <c r="I32" s="8"/>
      <c r="J32" s="8"/>
      <c r="K32" s="22"/>
    </row>
    <row r="33" spans="1:11" ht="38.25">
      <c r="A33" s="74"/>
      <c r="B33" s="71"/>
      <c r="C33" s="21"/>
      <c r="D33" s="56" t="s">
        <v>20</v>
      </c>
      <c r="E33" s="8">
        <f>F33+G33+H33+I33+J33</f>
        <v>1200000</v>
      </c>
      <c r="F33" s="8">
        <v>600000</v>
      </c>
      <c r="G33" s="8">
        <v>150000</v>
      </c>
      <c r="H33" s="9">
        <v>150000</v>
      </c>
      <c r="I33" s="8">
        <v>150000</v>
      </c>
      <c r="J33" s="8">
        <v>150000</v>
      </c>
      <c r="K33" s="22"/>
    </row>
    <row r="34" spans="1:11" ht="25.5">
      <c r="A34" s="74"/>
      <c r="B34" s="71"/>
      <c r="C34" s="21"/>
      <c r="D34" s="56" t="s">
        <v>21</v>
      </c>
      <c r="E34" s="8"/>
      <c r="F34" s="8"/>
      <c r="G34" s="8"/>
      <c r="H34" s="9"/>
      <c r="I34" s="8"/>
      <c r="J34" s="8"/>
      <c r="K34" s="22"/>
    </row>
    <row r="35" spans="1:11">
      <c r="A35" s="75"/>
      <c r="B35" s="73"/>
      <c r="C35" s="23"/>
      <c r="D35" s="11" t="s">
        <v>22</v>
      </c>
      <c r="E35" s="8">
        <f t="shared" ref="E35:J35" si="6">E34+E33+E32+E31</f>
        <v>1200000</v>
      </c>
      <c r="F35" s="8">
        <f t="shared" si="6"/>
        <v>600000</v>
      </c>
      <c r="G35" s="8">
        <f t="shared" si="6"/>
        <v>150000</v>
      </c>
      <c r="H35" s="9">
        <f t="shared" si="6"/>
        <v>150000</v>
      </c>
      <c r="I35" s="8">
        <f t="shared" si="6"/>
        <v>150000</v>
      </c>
      <c r="J35" s="8">
        <f t="shared" si="6"/>
        <v>150000</v>
      </c>
      <c r="K35" s="24"/>
    </row>
    <row r="36" spans="1:11" ht="38.25">
      <c r="A36" s="27" t="s">
        <v>37</v>
      </c>
      <c r="B36" s="26" t="s">
        <v>38</v>
      </c>
      <c r="C36" s="18" t="s">
        <v>31</v>
      </c>
      <c r="D36" s="56" t="s">
        <v>18</v>
      </c>
      <c r="E36" s="8">
        <f>F36+G36+H36+I36+J36</f>
        <v>412374</v>
      </c>
      <c r="F36" s="8"/>
      <c r="G36" s="8">
        <v>358026</v>
      </c>
      <c r="H36" s="9">
        <v>54348</v>
      </c>
      <c r="I36" s="8"/>
      <c r="J36" s="8"/>
      <c r="K36" s="16"/>
    </row>
    <row r="37" spans="1:11" ht="38.25">
      <c r="A37" s="74"/>
      <c r="B37" s="71"/>
      <c r="C37" s="21"/>
      <c r="D37" s="56" t="s">
        <v>19</v>
      </c>
      <c r="E37" s="8"/>
      <c r="F37" s="8"/>
      <c r="G37" s="8"/>
      <c r="H37" s="9"/>
      <c r="I37" s="8"/>
      <c r="J37" s="8"/>
      <c r="K37" s="22"/>
    </row>
    <row r="38" spans="1:11" ht="38.25">
      <c r="A38" s="74"/>
      <c r="B38" s="71"/>
      <c r="C38" s="21"/>
      <c r="D38" s="56" t="s">
        <v>20</v>
      </c>
      <c r="E38" s="8">
        <f>F38+G38+H38+I38+J38</f>
        <v>41649</v>
      </c>
      <c r="F38" s="8"/>
      <c r="G38" s="8">
        <v>39384</v>
      </c>
      <c r="H38" s="9">
        <v>2265</v>
      </c>
      <c r="I38" s="8"/>
      <c r="J38" s="8"/>
      <c r="K38" s="22"/>
    </row>
    <row r="39" spans="1:11" ht="25.5">
      <c r="A39" s="74"/>
      <c r="B39" s="71"/>
      <c r="C39" s="21"/>
      <c r="D39" s="56" t="s">
        <v>21</v>
      </c>
      <c r="E39" s="8"/>
      <c r="F39" s="8"/>
      <c r="G39" s="8"/>
      <c r="H39" s="9"/>
      <c r="I39" s="8"/>
      <c r="J39" s="8"/>
      <c r="K39" s="22"/>
    </row>
    <row r="40" spans="1:11">
      <c r="A40" s="75"/>
      <c r="B40" s="73"/>
      <c r="C40" s="23"/>
      <c r="D40" s="11" t="s">
        <v>22</v>
      </c>
      <c r="E40" s="8">
        <f>E39+E38+E37+E36</f>
        <v>454023</v>
      </c>
      <c r="F40" s="8"/>
      <c r="G40" s="8">
        <f>G36+G38</f>
        <v>397410</v>
      </c>
      <c r="H40" s="9">
        <f>H39+H38+H37+H36</f>
        <v>56613</v>
      </c>
      <c r="I40" s="8"/>
      <c r="J40" s="8"/>
      <c r="K40" s="24"/>
    </row>
    <row r="41" spans="1:11" ht="38.25">
      <c r="A41" s="28" t="s">
        <v>39</v>
      </c>
      <c r="B41" s="29" t="s">
        <v>40</v>
      </c>
      <c r="C41" s="18" t="s">
        <v>31</v>
      </c>
      <c r="D41" s="56" t="s">
        <v>18</v>
      </c>
      <c r="E41" s="8">
        <f>F41+G41+H41+I41+J41</f>
        <v>404565</v>
      </c>
      <c r="F41" s="8"/>
      <c r="G41" s="8"/>
      <c r="H41" s="9">
        <v>404565</v>
      </c>
      <c r="I41" s="8"/>
      <c r="J41" s="8"/>
      <c r="K41" s="16"/>
    </row>
    <row r="42" spans="1:11" ht="38.25">
      <c r="A42" s="76"/>
      <c r="B42" s="77"/>
      <c r="C42" s="21"/>
      <c r="D42" s="56" t="s">
        <v>19</v>
      </c>
      <c r="E42" s="8"/>
      <c r="F42" s="8"/>
      <c r="G42" s="8"/>
      <c r="H42" s="9"/>
      <c r="I42" s="8"/>
      <c r="J42" s="8"/>
      <c r="K42" s="22"/>
    </row>
    <row r="43" spans="1:11" ht="38.25">
      <c r="A43" s="76"/>
      <c r="B43" s="77"/>
      <c r="C43" s="21"/>
      <c r="D43" s="56" t="s">
        <v>20</v>
      </c>
      <c r="E43" s="8">
        <f>F43+G43+H43+I43+J43</f>
        <v>16860</v>
      </c>
      <c r="F43" s="8"/>
      <c r="G43" s="8"/>
      <c r="H43" s="9">
        <v>16860</v>
      </c>
      <c r="I43" s="8"/>
      <c r="J43" s="8"/>
      <c r="K43" s="22"/>
    </row>
    <row r="44" spans="1:11" ht="25.5">
      <c r="A44" s="76"/>
      <c r="B44" s="77"/>
      <c r="C44" s="21"/>
      <c r="D44" s="56" t="s">
        <v>21</v>
      </c>
      <c r="E44" s="8"/>
      <c r="F44" s="8"/>
      <c r="G44" s="8"/>
      <c r="H44" s="9"/>
      <c r="I44" s="8"/>
      <c r="J44" s="8"/>
      <c r="K44" s="22"/>
    </row>
    <row r="45" spans="1:11">
      <c r="A45" s="78"/>
      <c r="B45" s="79"/>
      <c r="C45" s="23"/>
      <c r="D45" s="11" t="s">
        <v>22</v>
      </c>
      <c r="E45" s="8">
        <f>F45+G45+H45+I45+J45</f>
        <v>421425</v>
      </c>
      <c r="F45" s="8"/>
      <c r="G45" s="8"/>
      <c r="H45" s="9">
        <f>H44+H43+H42+H41</f>
        <v>421425</v>
      </c>
      <c r="I45" s="8"/>
      <c r="J45" s="8"/>
      <c r="K45" s="24"/>
    </row>
    <row r="46" spans="1:11" ht="38.25">
      <c r="A46" s="30" t="s">
        <v>41</v>
      </c>
      <c r="B46" s="31" t="s">
        <v>42</v>
      </c>
      <c r="C46" s="21" t="s">
        <v>43</v>
      </c>
      <c r="D46" s="56" t="s">
        <v>18</v>
      </c>
      <c r="E46" s="64">
        <f t="shared" si="4"/>
        <v>0</v>
      </c>
      <c r="F46" s="8"/>
      <c r="G46" s="8"/>
      <c r="H46" s="9"/>
      <c r="I46" s="8"/>
      <c r="J46" s="8"/>
      <c r="K46" s="16">
        <v>17</v>
      </c>
    </row>
    <row r="47" spans="1:11" ht="38.25">
      <c r="A47" s="67"/>
      <c r="B47" s="59"/>
      <c r="C47" s="80"/>
      <c r="D47" s="56" t="s">
        <v>19</v>
      </c>
      <c r="E47" s="64">
        <f t="shared" si="4"/>
        <v>0</v>
      </c>
      <c r="F47" s="8"/>
      <c r="G47" s="8"/>
      <c r="H47" s="9"/>
      <c r="I47" s="8"/>
      <c r="J47" s="8"/>
      <c r="K47" s="22"/>
    </row>
    <row r="48" spans="1:11" ht="38.25">
      <c r="A48" s="67"/>
      <c r="B48" s="59"/>
      <c r="C48" s="80"/>
      <c r="D48" s="56" t="s">
        <v>20</v>
      </c>
      <c r="E48" s="8">
        <f t="shared" si="4"/>
        <v>1373000</v>
      </c>
      <c r="F48" s="19">
        <v>782000</v>
      </c>
      <c r="G48" s="19">
        <v>291000</v>
      </c>
      <c r="H48" s="20">
        <v>300000</v>
      </c>
      <c r="I48" s="8"/>
      <c r="J48" s="8"/>
      <c r="K48" s="22"/>
    </row>
    <row r="49" spans="1:11" ht="25.5">
      <c r="A49" s="67"/>
      <c r="B49" s="59"/>
      <c r="C49" s="80"/>
      <c r="D49" s="56" t="s">
        <v>21</v>
      </c>
      <c r="E49" s="64">
        <f t="shared" si="4"/>
        <v>0</v>
      </c>
      <c r="F49" s="8"/>
      <c r="G49" s="8"/>
      <c r="H49" s="9"/>
      <c r="I49" s="8"/>
      <c r="J49" s="8"/>
      <c r="K49" s="22"/>
    </row>
    <row r="50" spans="1:11">
      <c r="A50" s="68"/>
      <c r="B50" s="69"/>
      <c r="C50" s="81"/>
      <c r="D50" s="11" t="s">
        <v>22</v>
      </c>
      <c r="E50" s="8">
        <f t="shared" ref="E50:J50" si="7">E46+E47+E48+E49</f>
        <v>1373000</v>
      </c>
      <c r="F50" s="8">
        <f t="shared" si="7"/>
        <v>782000</v>
      </c>
      <c r="G50" s="8">
        <f t="shared" si="7"/>
        <v>291000</v>
      </c>
      <c r="H50" s="9">
        <f t="shared" si="7"/>
        <v>300000</v>
      </c>
      <c r="I50" s="8">
        <f t="shared" si="7"/>
        <v>0</v>
      </c>
      <c r="J50" s="8">
        <f t="shared" si="7"/>
        <v>0</v>
      </c>
      <c r="K50" s="24"/>
    </row>
    <row r="51" spans="1:11" ht="38.25">
      <c r="A51" s="30" t="s">
        <v>44</v>
      </c>
      <c r="B51" s="31" t="s">
        <v>45</v>
      </c>
      <c r="C51" s="18" t="s">
        <v>46</v>
      </c>
      <c r="D51" s="56" t="s">
        <v>18</v>
      </c>
      <c r="E51" s="64">
        <f t="shared" si="4"/>
        <v>0</v>
      </c>
      <c r="F51" s="8"/>
      <c r="G51" s="8"/>
      <c r="H51" s="9"/>
      <c r="I51" s="8"/>
      <c r="J51" s="8"/>
      <c r="K51" s="16">
        <v>13</v>
      </c>
    </row>
    <row r="52" spans="1:11" ht="38.25">
      <c r="A52" s="67"/>
      <c r="B52" s="59"/>
      <c r="C52" s="80"/>
      <c r="D52" s="56" t="s">
        <v>19</v>
      </c>
      <c r="E52" s="64">
        <f t="shared" si="4"/>
        <v>0</v>
      </c>
      <c r="F52" s="8"/>
      <c r="G52" s="8"/>
      <c r="H52" s="9"/>
      <c r="I52" s="8"/>
      <c r="J52" s="8"/>
      <c r="K52" s="22"/>
    </row>
    <row r="53" spans="1:11" ht="38.25">
      <c r="A53" s="67"/>
      <c r="B53" s="59"/>
      <c r="C53" s="80"/>
      <c r="D53" s="56" t="s">
        <v>20</v>
      </c>
      <c r="E53" s="8">
        <f t="shared" si="4"/>
        <v>24127017</v>
      </c>
      <c r="F53" s="19">
        <v>11457190</v>
      </c>
      <c r="G53" s="19">
        <v>3032573</v>
      </c>
      <c r="H53" s="20">
        <v>3212418</v>
      </c>
      <c r="I53" s="19">
        <v>3212418</v>
      </c>
      <c r="J53" s="19">
        <v>3212418</v>
      </c>
      <c r="K53" s="22"/>
    </row>
    <row r="54" spans="1:11" ht="25.5">
      <c r="A54" s="67"/>
      <c r="B54" s="59"/>
      <c r="C54" s="80"/>
      <c r="D54" s="56" t="s">
        <v>21</v>
      </c>
      <c r="E54" s="64">
        <f t="shared" si="4"/>
        <v>0</v>
      </c>
      <c r="F54" s="8"/>
      <c r="G54" s="8"/>
      <c r="H54" s="9"/>
      <c r="I54" s="8"/>
      <c r="J54" s="8"/>
      <c r="K54" s="22"/>
    </row>
    <row r="55" spans="1:11">
      <c r="A55" s="68"/>
      <c r="B55" s="69"/>
      <c r="C55" s="82"/>
      <c r="D55" s="11" t="s">
        <v>22</v>
      </c>
      <c r="E55" s="8">
        <f t="shared" ref="E55:J55" si="8">E51+E52+E53+E54</f>
        <v>24127017</v>
      </c>
      <c r="F55" s="8">
        <f t="shared" si="8"/>
        <v>11457190</v>
      </c>
      <c r="G55" s="8">
        <f t="shared" si="8"/>
        <v>3032573</v>
      </c>
      <c r="H55" s="9">
        <f t="shared" si="8"/>
        <v>3212418</v>
      </c>
      <c r="I55" s="8">
        <f t="shared" si="8"/>
        <v>3212418</v>
      </c>
      <c r="J55" s="8">
        <f t="shared" si="8"/>
        <v>3212418</v>
      </c>
      <c r="K55" s="24"/>
    </row>
    <row r="56" spans="1:11" ht="38.25">
      <c r="A56" s="30" t="s">
        <v>47</v>
      </c>
      <c r="B56" s="31" t="s">
        <v>48</v>
      </c>
      <c r="C56" s="32" t="s">
        <v>49</v>
      </c>
      <c r="D56" s="56" t="s">
        <v>18</v>
      </c>
      <c r="E56" s="64">
        <f t="shared" si="4"/>
        <v>0</v>
      </c>
      <c r="F56" s="8"/>
      <c r="G56" s="8"/>
      <c r="H56" s="9"/>
      <c r="I56" s="8"/>
      <c r="J56" s="8"/>
      <c r="K56" s="16">
        <v>8.9</v>
      </c>
    </row>
    <row r="57" spans="1:11" ht="38.25">
      <c r="A57" s="67"/>
      <c r="B57" s="59"/>
      <c r="C57" s="83"/>
      <c r="D57" s="56" t="s">
        <v>19</v>
      </c>
      <c r="E57" s="64">
        <f t="shared" si="4"/>
        <v>0</v>
      </c>
      <c r="F57" s="8"/>
      <c r="G57" s="8"/>
      <c r="H57" s="9"/>
      <c r="I57" s="8"/>
      <c r="J57" s="8"/>
      <c r="K57" s="22"/>
    </row>
    <row r="58" spans="1:11" ht="38.25">
      <c r="A58" s="67"/>
      <c r="B58" s="59"/>
      <c r="C58" s="83"/>
      <c r="D58" s="56" t="s">
        <v>20</v>
      </c>
      <c r="E58" s="8">
        <f t="shared" si="4"/>
        <v>400000</v>
      </c>
      <c r="F58" s="19">
        <v>200000</v>
      </c>
      <c r="G58" s="19">
        <v>50000</v>
      </c>
      <c r="H58" s="20">
        <v>50000</v>
      </c>
      <c r="I58" s="19">
        <v>50000</v>
      </c>
      <c r="J58" s="19">
        <v>50000</v>
      </c>
      <c r="K58" s="22"/>
    </row>
    <row r="59" spans="1:11" ht="25.5">
      <c r="A59" s="67"/>
      <c r="B59" s="59"/>
      <c r="C59" s="83"/>
      <c r="D59" s="56" t="s">
        <v>21</v>
      </c>
      <c r="E59" s="64">
        <f t="shared" si="4"/>
        <v>0</v>
      </c>
      <c r="F59" s="8"/>
      <c r="G59" s="8"/>
      <c r="H59" s="9"/>
      <c r="I59" s="8"/>
      <c r="J59" s="8"/>
      <c r="K59" s="22"/>
    </row>
    <row r="60" spans="1:11">
      <c r="A60" s="68"/>
      <c r="B60" s="69"/>
      <c r="C60" s="84"/>
      <c r="D60" s="11" t="s">
        <v>22</v>
      </c>
      <c r="E60" s="8">
        <f t="shared" ref="E60:J60" si="9">E56+E57+E58+E59</f>
        <v>400000</v>
      </c>
      <c r="F60" s="8">
        <f t="shared" si="9"/>
        <v>200000</v>
      </c>
      <c r="G60" s="8">
        <f t="shared" si="9"/>
        <v>50000</v>
      </c>
      <c r="H60" s="9">
        <f t="shared" si="9"/>
        <v>50000</v>
      </c>
      <c r="I60" s="8">
        <f t="shared" si="9"/>
        <v>50000</v>
      </c>
      <c r="J60" s="8">
        <f t="shared" si="9"/>
        <v>50000</v>
      </c>
      <c r="K60" s="24"/>
    </row>
    <row r="61" spans="1:11" ht="38.25">
      <c r="A61" s="30" t="s">
        <v>50</v>
      </c>
      <c r="B61" s="31" t="s">
        <v>51</v>
      </c>
      <c r="C61" s="33" t="s">
        <v>52</v>
      </c>
      <c r="D61" s="56" t="s">
        <v>18</v>
      </c>
      <c r="E61" s="8">
        <f t="shared" si="4"/>
        <v>39892</v>
      </c>
      <c r="F61" s="19">
        <v>39892</v>
      </c>
      <c r="G61" s="8"/>
      <c r="H61" s="9"/>
      <c r="I61" s="8"/>
      <c r="J61" s="8"/>
      <c r="K61" s="16">
        <v>14</v>
      </c>
    </row>
    <row r="62" spans="1:11" ht="38.25">
      <c r="A62" s="67"/>
      <c r="B62" s="59"/>
      <c r="C62" s="80"/>
      <c r="D62" s="56" t="s">
        <v>19</v>
      </c>
      <c r="E62" s="8">
        <f t="shared" si="4"/>
        <v>0</v>
      </c>
      <c r="F62" s="19"/>
      <c r="G62" s="8"/>
      <c r="H62" s="9"/>
      <c r="I62" s="8"/>
      <c r="J62" s="8"/>
      <c r="K62" s="22"/>
    </row>
    <row r="63" spans="1:11" ht="38.25">
      <c r="A63" s="67"/>
      <c r="B63" s="59"/>
      <c r="C63" s="80"/>
      <c r="D63" s="56" t="s">
        <v>20</v>
      </c>
      <c r="E63" s="8">
        <f t="shared" si="4"/>
        <v>2400000</v>
      </c>
      <c r="F63" s="19">
        <v>1200000</v>
      </c>
      <c r="G63" s="19">
        <v>300000</v>
      </c>
      <c r="H63" s="20">
        <v>300000</v>
      </c>
      <c r="I63" s="19">
        <v>300000</v>
      </c>
      <c r="J63" s="19">
        <v>300000</v>
      </c>
      <c r="K63" s="22"/>
    </row>
    <row r="64" spans="1:11" ht="25.5">
      <c r="A64" s="67"/>
      <c r="B64" s="59"/>
      <c r="C64" s="80"/>
      <c r="D64" s="56" t="s">
        <v>21</v>
      </c>
      <c r="E64" s="64">
        <f t="shared" si="4"/>
        <v>0</v>
      </c>
      <c r="F64" s="8"/>
      <c r="G64" s="8"/>
      <c r="H64" s="9"/>
      <c r="I64" s="8"/>
      <c r="J64" s="8"/>
      <c r="K64" s="22"/>
    </row>
    <row r="65" spans="1:11">
      <c r="A65" s="68"/>
      <c r="B65" s="69"/>
      <c r="C65" s="82"/>
      <c r="D65" s="11" t="s">
        <v>22</v>
      </c>
      <c r="E65" s="8">
        <f t="shared" ref="E65:J65" si="10">E61+E62+E63+E64</f>
        <v>2439892</v>
      </c>
      <c r="F65" s="8">
        <f t="shared" si="10"/>
        <v>1239892</v>
      </c>
      <c r="G65" s="8">
        <f t="shared" si="10"/>
        <v>300000</v>
      </c>
      <c r="H65" s="9">
        <f t="shared" si="10"/>
        <v>300000</v>
      </c>
      <c r="I65" s="8">
        <f t="shared" si="10"/>
        <v>300000</v>
      </c>
      <c r="J65" s="8">
        <f t="shared" si="10"/>
        <v>300000</v>
      </c>
      <c r="K65" s="24"/>
    </row>
    <row r="66" spans="1:11" ht="38.25">
      <c r="A66" s="30" t="s">
        <v>53</v>
      </c>
      <c r="B66" s="34" t="s">
        <v>54</v>
      </c>
      <c r="C66" s="33" t="s">
        <v>55</v>
      </c>
      <c r="D66" s="56" t="s">
        <v>18</v>
      </c>
      <c r="E66" s="8">
        <f t="shared" si="4"/>
        <v>158926264</v>
      </c>
      <c r="F66" s="19">
        <v>73135482</v>
      </c>
      <c r="G66" s="19">
        <v>16550886</v>
      </c>
      <c r="H66" s="20">
        <v>23663306</v>
      </c>
      <c r="I66" s="19">
        <v>23038345</v>
      </c>
      <c r="J66" s="19">
        <v>22538245</v>
      </c>
      <c r="K66" s="16">
        <v>15.16</v>
      </c>
    </row>
    <row r="67" spans="1:11" ht="38.25">
      <c r="A67" s="67"/>
      <c r="B67" s="59"/>
      <c r="C67" s="80"/>
      <c r="D67" s="56" t="s">
        <v>19</v>
      </c>
      <c r="E67" s="8">
        <f t="shared" si="4"/>
        <v>4407696.8</v>
      </c>
      <c r="F67" s="19"/>
      <c r="G67" s="19">
        <v>3769066</v>
      </c>
      <c r="H67" s="20">
        <v>203659.8</v>
      </c>
      <c r="I67" s="19">
        <v>212608</v>
      </c>
      <c r="J67" s="19">
        <v>222363</v>
      </c>
      <c r="K67" s="22"/>
    </row>
    <row r="68" spans="1:11" ht="38.25">
      <c r="A68" s="67"/>
      <c r="B68" s="59"/>
      <c r="C68" s="80"/>
      <c r="D68" s="56" t="s">
        <v>20</v>
      </c>
      <c r="E68" s="8">
        <f t="shared" si="4"/>
        <v>0</v>
      </c>
      <c r="F68" s="8">
        <v>0</v>
      </c>
      <c r="G68" s="8"/>
      <c r="H68" s="9"/>
      <c r="I68" s="8"/>
      <c r="J68" s="8"/>
      <c r="K68" s="22"/>
    </row>
    <row r="69" spans="1:11" ht="25.5">
      <c r="A69" s="67"/>
      <c r="B69" s="59"/>
      <c r="C69" s="80"/>
      <c r="D69" s="56" t="s">
        <v>21</v>
      </c>
      <c r="E69" s="8">
        <f t="shared" si="4"/>
        <v>0</v>
      </c>
      <c r="F69" s="8"/>
      <c r="G69" s="8"/>
      <c r="H69" s="9"/>
      <c r="I69" s="8"/>
      <c r="J69" s="8"/>
      <c r="K69" s="22"/>
    </row>
    <row r="70" spans="1:11">
      <c r="A70" s="68"/>
      <c r="B70" s="62"/>
      <c r="C70" s="82"/>
      <c r="D70" s="11" t="s">
        <v>22</v>
      </c>
      <c r="E70" s="8">
        <f t="shared" ref="E70:J70" si="11">E66+E67+E68+E69</f>
        <v>163333960.80000001</v>
      </c>
      <c r="F70" s="8">
        <f t="shared" si="11"/>
        <v>73135482</v>
      </c>
      <c r="G70" s="8">
        <f t="shared" si="11"/>
        <v>20319952</v>
      </c>
      <c r="H70" s="9">
        <f t="shared" si="11"/>
        <v>23866965.800000001</v>
      </c>
      <c r="I70" s="8">
        <f t="shared" si="11"/>
        <v>23250953</v>
      </c>
      <c r="J70" s="8">
        <f t="shared" si="11"/>
        <v>22760608</v>
      </c>
      <c r="K70" s="24"/>
    </row>
    <row r="71" spans="1:11" ht="38.25">
      <c r="A71" s="35" t="s">
        <v>56</v>
      </c>
      <c r="B71" s="36" t="s">
        <v>57</v>
      </c>
      <c r="C71" s="37" t="s">
        <v>58</v>
      </c>
      <c r="D71" s="85" t="s">
        <v>18</v>
      </c>
      <c r="E71" s="9">
        <f t="shared" si="4"/>
        <v>181673647</v>
      </c>
      <c r="F71" s="20">
        <v>58554934</v>
      </c>
      <c r="G71" s="20">
        <v>3310444</v>
      </c>
      <c r="H71" s="20">
        <v>12798895</v>
      </c>
      <c r="I71" s="20">
        <v>35819100</v>
      </c>
      <c r="J71" s="20">
        <v>71190274</v>
      </c>
      <c r="K71" s="16"/>
    </row>
    <row r="72" spans="1:11" ht="38.25">
      <c r="A72" s="86"/>
      <c r="B72" s="87"/>
      <c r="C72" s="83"/>
      <c r="D72" s="85" t="s">
        <v>19</v>
      </c>
      <c r="E72" s="9">
        <f t="shared" si="4"/>
        <v>0</v>
      </c>
      <c r="F72" s="20"/>
      <c r="G72" s="20"/>
      <c r="H72" s="20"/>
      <c r="I72" s="20"/>
      <c r="J72" s="20"/>
      <c r="K72" s="22"/>
    </row>
    <row r="73" spans="1:11" ht="38.25">
      <c r="A73" s="86"/>
      <c r="B73" s="87"/>
      <c r="C73" s="83"/>
      <c r="D73" s="85" t="s">
        <v>20</v>
      </c>
      <c r="E73" s="9">
        <f t="shared" si="4"/>
        <v>20968453</v>
      </c>
      <c r="F73" s="20">
        <v>5062533</v>
      </c>
      <c r="G73" s="20">
        <v>2405185</v>
      </c>
      <c r="H73" s="20">
        <v>7725955</v>
      </c>
      <c r="I73" s="20">
        <v>2085216</v>
      </c>
      <c r="J73" s="20">
        <v>3689564</v>
      </c>
      <c r="K73" s="22"/>
    </row>
    <row r="74" spans="1:11" ht="25.5">
      <c r="A74" s="86"/>
      <c r="B74" s="87"/>
      <c r="C74" s="83"/>
      <c r="D74" s="85" t="s">
        <v>21</v>
      </c>
      <c r="E74" s="65">
        <f t="shared" si="4"/>
        <v>0</v>
      </c>
      <c r="F74" s="20"/>
      <c r="G74" s="20"/>
      <c r="H74" s="20"/>
      <c r="I74" s="20"/>
      <c r="J74" s="20"/>
      <c r="K74" s="22"/>
    </row>
    <row r="75" spans="1:11">
      <c r="A75" s="88"/>
      <c r="B75" s="89"/>
      <c r="C75" s="84"/>
      <c r="D75" s="38" t="s">
        <v>22</v>
      </c>
      <c r="E75" s="9">
        <f t="shared" ref="E75:J75" si="12">E71+E72+E73+E74</f>
        <v>202642100</v>
      </c>
      <c r="F75" s="9">
        <f t="shared" si="12"/>
        <v>63617467</v>
      </c>
      <c r="G75" s="9">
        <f t="shared" si="12"/>
        <v>5715629</v>
      </c>
      <c r="H75" s="9">
        <f t="shared" si="12"/>
        <v>20524850</v>
      </c>
      <c r="I75" s="9">
        <f t="shared" si="12"/>
        <v>37904316</v>
      </c>
      <c r="J75" s="9">
        <f t="shared" si="12"/>
        <v>74879838</v>
      </c>
      <c r="K75" s="24"/>
    </row>
    <row r="76" spans="1:11" ht="38.25">
      <c r="A76" s="30" t="s">
        <v>59</v>
      </c>
      <c r="B76" s="31" t="s">
        <v>60</v>
      </c>
      <c r="C76" s="39" t="s">
        <v>61</v>
      </c>
      <c r="D76" s="56" t="s">
        <v>18</v>
      </c>
      <c r="E76" s="64">
        <f t="shared" si="4"/>
        <v>0</v>
      </c>
      <c r="F76" s="8"/>
      <c r="G76" s="8"/>
      <c r="H76" s="9"/>
      <c r="I76" s="8"/>
      <c r="J76" s="8"/>
      <c r="K76" s="16"/>
    </row>
    <row r="77" spans="1:11" ht="38.25">
      <c r="A77" s="67"/>
      <c r="B77" s="59"/>
      <c r="C77" s="80"/>
      <c r="D77" s="56" t="s">
        <v>19</v>
      </c>
      <c r="E77" s="64">
        <f t="shared" si="4"/>
        <v>0</v>
      </c>
      <c r="F77" s="8"/>
      <c r="G77" s="8"/>
      <c r="H77" s="9"/>
      <c r="I77" s="8"/>
      <c r="J77" s="8"/>
      <c r="K77" s="22"/>
    </row>
    <row r="78" spans="1:11" ht="38.25">
      <c r="A78" s="67"/>
      <c r="B78" s="59"/>
      <c r="C78" s="80"/>
      <c r="D78" s="56" t="s">
        <v>20</v>
      </c>
      <c r="E78" s="8">
        <f t="shared" si="4"/>
        <v>18511334</v>
      </c>
      <c r="F78" s="19">
        <v>18511334</v>
      </c>
      <c r="G78" s="19"/>
      <c r="H78" s="20">
        <v>0</v>
      </c>
      <c r="I78" s="19">
        <v>0</v>
      </c>
      <c r="J78" s="19">
        <v>0</v>
      </c>
      <c r="K78" s="22"/>
    </row>
    <row r="79" spans="1:11" ht="25.5">
      <c r="A79" s="67"/>
      <c r="B79" s="59"/>
      <c r="C79" s="80"/>
      <c r="D79" s="56" t="s">
        <v>21</v>
      </c>
      <c r="E79" s="64">
        <f t="shared" si="4"/>
        <v>0</v>
      </c>
      <c r="F79" s="8"/>
      <c r="G79" s="8"/>
      <c r="H79" s="9"/>
      <c r="I79" s="8"/>
      <c r="J79" s="8"/>
      <c r="K79" s="22"/>
    </row>
    <row r="80" spans="1:11">
      <c r="A80" s="68"/>
      <c r="B80" s="69"/>
      <c r="C80" s="82"/>
      <c r="D80" s="11" t="s">
        <v>22</v>
      </c>
      <c r="E80" s="8">
        <f t="shared" ref="E80:J80" si="13">E76+E77+E78+E79</f>
        <v>18511334</v>
      </c>
      <c r="F80" s="19">
        <f t="shared" si="13"/>
        <v>18511334</v>
      </c>
      <c r="G80" s="8">
        <f t="shared" si="13"/>
        <v>0</v>
      </c>
      <c r="H80" s="9">
        <f t="shared" si="13"/>
        <v>0</v>
      </c>
      <c r="I80" s="8">
        <f t="shared" si="13"/>
        <v>0</v>
      </c>
      <c r="J80" s="8">
        <f t="shared" si="13"/>
        <v>0</v>
      </c>
      <c r="K80" s="24"/>
    </row>
    <row r="81" spans="1:11" ht="38.25">
      <c r="A81" s="30" t="s">
        <v>62</v>
      </c>
      <c r="B81" s="34" t="s">
        <v>63</v>
      </c>
      <c r="C81" s="40" t="s">
        <v>64</v>
      </c>
      <c r="D81" s="56" t="s">
        <v>18</v>
      </c>
      <c r="E81" s="8">
        <f t="shared" si="4"/>
        <v>2889180</v>
      </c>
      <c r="F81" s="20">
        <v>2800000</v>
      </c>
      <c r="G81" s="19">
        <v>50000</v>
      </c>
      <c r="H81" s="20">
        <v>39180</v>
      </c>
      <c r="I81" s="19"/>
      <c r="J81" s="19"/>
      <c r="K81" s="16">
        <v>12</v>
      </c>
    </row>
    <row r="82" spans="1:11" ht="38.25">
      <c r="A82" s="67"/>
      <c r="B82" s="59"/>
      <c r="C82" s="80"/>
      <c r="D82" s="56" t="s">
        <v>19</v>
      </c>
      <c r="E82" s="8">
        <f t="shared" si="4"/>
        <v>2050000</v>
      </c>
      <c r="F82" s="19">
        <v>2050000</v>
      </c>
      <c r="G82" s="19"/>
      <c r="H82" s="20"/>
      <c r="I82" s="19"/>
      <c r="J82" s="19"/>
      <c r="K82" s="22"/>
    </row>
    <row r="83" spans="1:11" ht="38.25">
      <c r="A83" s="67"/>
      <c r="B83" s="59"/>
      <c r="C83" s="80"/>
      <c r="D83" s="56" t="s">
        <v>20</v>
      </c>
      <c r="E83" s="8">
        <f t="shared" si="4"/>
        <v>18328522</v>
      </c>
      <c r="F83" s="19">
        <v>5967438</v>
      </c>
      <c r="G83" s="19">
        <v>3221313</v>
      </c>
      <c r="H83" s="20">
        <v>3064476</v>
      </c>
      <c r="I83" s="19">
        <v>2995975</v>
      </c>
      <c r="J83" s="19">
        <v>3079320</v>
      </c>
      <c r="K83" s="22"/>
    </row>
    <row r="84" spans="1:11" ht="25.5">
      <c r="A84" s="67"/>
      <c r="B84" s="59"/>
      <c r="C84" s="80"/>
      <c r="D84" s="56" t="s">
        <v>21</v>
      </c>
      <c r="E84" s="64">
        <f t="shared" si="4"/>
        <v>0</v>
      </c>
      <c r="F84" s="8"/>
      <c r="G84" s="8"/>
      <c r="H84" s="9"/>
      <c r="I84" s="8"/>
      <c r="J84" s="8"/>
      <c r="K84" s="22"/>
    </row>
    <row r="85" spans="1:11">
      <c r="A85" s="68"/>
      <c r="B85" s="69"/>
      <c r="C85" s="82"/>
      <c r="D85" s="11" t="s">
        <v>22</v>
      </c>
      <c r="E85" s="8">
        <f t="shared" ref="E85:J85" si="14">E81+E82+E83+E84</f>
        <v>23267702</v>
      </c>
      <c r="F85" s="8">
        <f t="shared" si="14"/>
        <v>10817438</v>
      </c>
      <c r="G85" s="8">
        <f t="shared" si="14"/>
        <v>3271313</v>
      </c>
      <c r="H85" s="9">
        <f t="shared" si="14"/>
        <v>3103656</v>
      </c>
      <c r="I85" s="8">
        <f t="shared" si="14"/>
        <v>2995975</v>
      </c>
      <c r="J85" s="8">
        <f t="shared" si="14"/>
        <v>3079320</v>
      </c>
      <c r="K85" s="24"/>
    </row>
    <row r="86" spans="1:11" ht="38.25">
      <c r="A86" s="30" t="s">
        <v>65</v>
      </c>
      <c r="B86" s="31" t="s">
        <v>66</v>
      </c>
      <c r="C86" s="40" t="s">
        <v>67</v>
      </c>
      <c r="D86" s="56" t="s">
        <v>18</v>
      </c>
      <c r="E86" s="64">
        <f t="shared" si="4"/>
        <v>0</v>
      </c>
      <c r="F86" s="8"/>
      <c r="G86" s="8"/>
      <c r="H86" s="9"/>
      <c r="I86" s="8"/>
      <c r="J86" s="8"/>
      <c r="K86" s="16"/>
    </row>
    <row r="87" spans="1:11" ht="38.25">
      <c r="A87" s="67"/>
      <c r="B87" s="59"/>
      <c r="C87" s="80"/>
      <c r="D87" s="56" t="s">
        <v>19</v>
      </c>
      <c r="E87" s="64">
        <f t="shared" si="4"/>
        <v>0</v>
      </c>
      <c r="F87" s="8"/>
      <c r="G87" s="8"/>
      <c r="H87" s="9"/>
      <c r="I87" s="8"/>
      <c r="J87" s="8"/>
      <c r="K87" s="22"/>
    </row>
    <row r="88" spans="1:11" ht="38.25">
      <c r="A88" s="67"/>
      <c r="B88" s="59"/>
      <c r="C88" s="80"/>
      <c r="D88" s="56" t="s">
        <v>20</v>
      </c>
      <c r="E88" s="8">
        <f t="shared" si="4"/>
        <v>157000</v>
      </c>
      <c r="F88" s="19">
        <v>38000</v>
      </c>
      <c r="G88" s="19">
        <v>3000</v>
      </c>
      <c r="H88" s="20">
        <v>100000</v>
      </c>
      <c r="I88" s="19">
        <v>8000</v>
      </c>
      <c r="J88" s="19">
        <v>8000</v>
      </c>
      <c r="K88" s="22"/>
    </row>
    <row r="89" spans="1:11" ht="25.5">
      <c r="A89" s="67"/>
      <c r="B89" s="59"/>
      <c r="C89" s="80"/>
      <c r="D89" s="56" t="s">
        <v>21</v>
      </c>
      <c r="E89" s="64">
        <f t="shared" si="4"/>
        <v>0</v>
      </c>
      <c r="F89" s="8"/>
      <c r="G89" s="8"/>
      <c r="H89" s="9"/>
      <c r="I89" s="8"/>
      <c r="J89" s="8"/>
      <c r="K89" s="22"/>
    </row>
    <row r="90" spans="1:11">
      <c r="A90" s="68"/>
      <c r="B90" s="69"/>
      <c r="C90" s="82"/>
      <c r="D90" s="11" t="s">
        <v>22</v>
      </c>
      <c r="E90" s="8">
        <f t="shared" ref="E90:J90" si="15">E86+E87+E88+E89</f>
        <v>157000</v>
      </c>
      <c r="F90" s="8">
        <f t="shared" si="15"/>
        <v>38000</v>
      </c>
      <c r="G90" s="8">
        <f t="shared" si="15"/>
        <v>3000</v>
      </c>
      <c r="H90" s="9">
        <f t="shared" si="15"/>
        <v>100000</v>
      </c>
      <c r="I90" s="8">
        <f t="shared" si="15"/>
        <v>8000</v>
      </c>
      <c r="J90" s="8">
        <f t="shared" si="15"/>
        <v>8000</v>
      </c>
      <c r="K90" s="24"/>
    </row>
    <row r="91" spans="1:11" ht="38.25">
      <c r="A91" s="30" t="s">
        <v>68</v>
      </c>
      <c r="B91" s="31" t="s">
        <v>69</v>
      </c>
      <c r="C91" s="39" t="s">
        <v>70</v>
      </c>
      <c r="D91" s="56" t="s">
        <v>18</v>
      </c>
      <c r="E91" s="8">
        <f t="shared" ref="E91:E94" si="16">F91+G91+H91+I91+J91</f>
        <v>58000</v>
      </c>
      <c r="F91" s="19">
        <v>58000</v>
      </c>
      <c r="G91" s="8"/>
      <c r="H91" s="9"/>
      <c r="I91" s="8"/>
      <c r="J91" s="8"/>
      <c r="K91" s="16"/>
    </row>
    <row r="92" spans="1:11" ht="38.25">
      <c r="A92" s="67"/>
      <c r="B92" s="59"/>
      <c r="C92" s="80"/>
      <c r="D92" s="56" t="s">
        <v>19</v>
      </c>
      <c r="E92" s="64">
        <f t="shared" si="16"/>
        <v>0</v>
      </c>
      <c r="F92" s="8"/>
      <c r="G92" s="8"/>
      <c r="H92" s="9"/>
      <c r="I92" s="8"/>
      <c r="J92" s="8"/>
      <c r="K92" s="22"/>
    </row>
    <row r="93" spans="1:11" ht="38.25">
      <c r="A93" s="67"/>
      <c r="B93" s="59"/>
      <c r="C93" s="80"/>
      <c r="D93" s="56" t="s">
        <v>20</v>
      </c>
      <c r="E93" s="64">
        <f t="shared" si="16"/>
        <v>0</v>
      </c>
      <c r="F93" s="8"/>
      <c r="G93" s="8"/>
      <c r="H93" s="9"/>
      <c r="I93" s="8"/>
      <c r="J93" s="8"/>
      <c r="K93" s="22"/>
    </row>
    <row r="94" spans="1:11" ht="25.5">
      <c r="A94" s="67"/>
      <c r="B94" s="59"/>
      <c r="C94" s="80"/>
      <c r="D94" s="56" t="s">
        <v>21</v>
      </c>
      <c r="E94" s="64">
        <f t="shared" si="16"/>
        <v>0</v>
      </c>
      <c r="F94" s="8"/>
      <c r="G94" s="8"/>
      <c r="H94" s="9"/>
      <c r="I94" s="8"/>
      <c r="J94" s="8"/>
      <c r="K94" s="22"/>
    </row>
    <row r="95" spans="1:11">
      <c r="A95" s="68"/>
      <c r="B95" s="69"/>
      <c r="C95" s="82"/>
      <c r="D95" s="11" t="s">
        <v>22</v>
      </c>
      <c r="E95" s="8">
        <f t="shared" ref="E95:J95" si="17">E91+E92+E93+E94</f>
        <v>58000</v>
      </c>
      <c r="F95" s="19">
        <f t="shared" si="17"/>
        <v>58000</v>
      </c>
      <c r="G95" s="8">
        <f t="shared" si="17"/>
        <v>0</v>
      </c>
      <c r="H95" s="9">
        <f t="shared" si="17"/>
        <v>0</v>
      </c>
      <c r="I95" s="8">
        <f t="shared" si="17"/>
        <v>0</v>
      </c>
      <c r="J95" s="8">
        <f t="shared" si="17"/>
        <v>0</v>
      </c>
      <c r="K95" s="24"/>
    </row>
    <row r="96" spans="1:11" ht="38.25">
      <c r="A96" s="30" t="s">
        <v>71</v>
      </c>
      <c r="B96" s="31" t="s">
        <v>72</v>
      </c>
      <c r="C96" s="39" t="s">
        <v>70</v>
      </c>
      <c r="D96" s="56" t="s">
        <v>18</v>
      </c>
      <c r="E96" s="8">
        <f t="shared" si="4"/>
        <v>3621807</v>
      </c>
      <c r="F96" s="19">
        <v>3621807</v>
      </c>
      <c r="G96" s="8"/>
      <c r="H96" s="9"/>
      <c r="I96" s="8"/>
      <c r="J96" s="8"/>
      <c r="K96" s="16"/>
    </row>
    <row r="97" spans="1:11" ht="38.25">
      <c r="A97" s="67"/>
      <c r="B97" s="59"/>
      <c r="C97" s="80"/>
      <c r="D97" s="56" t="s">
        <v>19</v>
      </c>
      <c r="E97" s="8">
        <f t="shared" si="4"/>
        <v>0</v>
      </c>
      <c r="F97" s="8"/>
      <c r="G97" s="8"/>
      <c r="H97" s="9"/>
      <c r="I97" s="8"/>
      <c r="J97" s="8"/>
      <c r="K97" s="22"/>
    </row>
    <row r="98" spans="1:11" ht="38.25">
      <c r="A98" s="67"/>
      <c r="B98" s="59"/>
      <c r="C98" s="80"/>
      <c r="D98" s="56" t="s">
        <v>20</v>
      </c>
      <c r="E98" s="8">
        <f t="shared" si="4"/>
        <v>15440334</v>
      </c>
      <c r="F98" s="19">
        <v>190622</v>
      </c>
      <c r="G98" s="19">
        <v>3812428</v>
      </c>
      <c r="H98" s="20">
        <v>3812428</v>
      </c>
      <c r="I98" s="19">
        <v>3812428</v>
      </c>
      <c r="J98" s="19">
        <v>3812428</v>
      </c>
      <c r="K98" s="22"/>
    </row>
    <row r="99" spans="1:11" ht="25.5">
      <c r="A99" s="67"/>
      <c r="B99" s="59"/>
      <c r="C99" s="80"/>
      <c r="D99" s="56" t="s">
        <v>21</v>
      </c>
      <c r="E99" s="64">
        <f t="shared" si="4"/>
        <v>0</v>
      </c>
      <c r="F99" s="8"/>
      <c r="G99" s="8"/>
      <c r="H99" s="9"/>
      <c r="I99" s="8"/>
      <c r="J99" s="8"/>
      <c r="K99" s="22"/>
    </row>
    <row r="100" spans="1:11">
      <c r="A100" s="68"/>
      <c r="B100" s="69"/>
      <c r="C100" s="82"/>
      <c r="D100" s="11" t="s">
        <v>22</v>
      </c>
      <c r="E100" s="8">
        <f t="shared" ref="E100:J100" si="18">E96+E97+E98+E99</f>
        <v>19062141</v>
      </c>
      <c r="F100" s="8">
        <f t="shared" si="18"/>
        <v>3812429</v>
      </c>
      <c r="G100" s="8">
        <f t="shared" si="18"/>
        <v>3812428</v>
      </c>
      <c r="H100" s="9">
        <f t="shared" si="18"/>
        <v>3812428</v>
      </c>
      <c r="I100" s="8">
        <f t="shared" si="18"/>
        <v>3812428</v>
      </c>
      <c r="J100" s="8">
        <f t="shared" si="18"/>
        <v>3812428</v>
      </c>
      <c r="K100" s="24"/>
    </row>
    <row r="101" spans="1:11" ht="38.25">
      <c r="A101" s="30" t="s">
        <v>73</v>
      </c>
      <c r="B101" s="34" t="s">
        <v>74</v>
      </c>
      <c r="C101" s="39" t="s">
        <v>75</v>
      </c>
      <c r="D101" s="56" t="s">
        <v>18</v>
      </c>
      <c r="E101" s="64">
        <f t="shared" si="4"/>
        <v>0</v>
      </c>
      <c r="F101" s="8"/>
      <c r="G101" s="8"/>
      <c r="H101" s="9"/>
      <c r="I101" s="8"/>
      <c r="J101" s="8"/>
      <c r="K101" s="16"/>
    </row>
    <row r="102" spans="1:11" ht="38.25">
      <c r="A102" s="67"/>
      <c r="B102" s="59"/>
      <c r="C102" s="80"/>
      <c r="D102" s="56" t="s">
        <v>19</v>
      </c>
      <c r="E102" s="64">
        <f t="shared" si="4"/>
        <v>0</v>
      </c>
      <c r="F102" s="8"/>
      <c r="G102" s="8"/>
      <c r="H102" s="9"/>
      <c r="I102" s="8"/>
      <c r="J102" s="8"/>
      <c r="K102" s="22"/>
    </row>
    <row r="103" spans="1:11" ht="38.25">
      <c r="A103" s="67"/>
      <c r="B103" s="59"/>
      <c r="C103" s="80"/>
      <c r="D103" s="56" t="s">
        <v>20</v>
      </c>
      <c r="E103" s="8">
        <f t="shared" si="4"/>
        <v>784095</v>
      </c>
      <c r="F103" s="19">
        <v>101800</v>
      </c>
      <c r="G103" s="19">
        <v>302795</v>
      </c>
      <c r="H103" s="20">
        <v>126500</v>
      </c>
      <c r="I103" s="19">
        <v>126500</v>
      </c>
      <c r="J103" s="19">
        <v>126500</v>
      </c>
      <c r="K103" s="22"/>
    </row>
    <row r="104" spans="1:11" ht="25.5">
      <c r="A104" s="67"/>
      <c r="B104" s="59"/>
      <c r="C104" s="80"/>
      <c r="D104" s="56" t="s">
        <v>21</v>
      </c>
      <c r="E104" s="64">
        <f t="shared" si="4"/>
        <v>0</v>
      </c>
      <c r="F104" s="8"/>
      <c r="G104" s="8"/>
      <c r="H104" s="9"/>
      <c r="I104" s="8"/>
      <c r="J104" s="8"/>
      <c r="K104" s="22"/>
    </row>
    <row r="105" spans="1:11">
      <c r="A105" s="68"/>
      <c r="B105" s="62"/>
      <c r="C105" s="82"/>
      <c r="D105" s="11" t="s">
        <v>22</v>
      </c>
      <c r="E105" s="8">
        <f t="shared" ref="E105:J105" si="19">E101+E102+E103+E104</f>
        <v>784095</v>
      </c>
      <c r="F105" s="8">
        <f t="shared" si="19"/>
        <v>101800</v>
      </c>
      <c r="G105" s="8">
        <f t="shared" si="19"/>
        <v>302795</v>
      </c>
      <c r="H105" s="9">
        <f t="shared" si="19"/>
        <v>126500</v>
      </c>
      <c r="I105" s="8">
        <f t="shared" si="19"/>
        <v>126500</v>
      </c>
      <c r="J105" s="8">
        <f t="shared" si="19"/>
        <v>126500</v>
      </c>
      <c r="K105" s="24"/>
    </row>
    <row r="106" spans="1:11" ht="38.25">
      <c r="A106" s="41" t="s">
        <v>76</v>
      </c>
      <c r="B106" s="17" t="s">
        <v>77</v>
      </c>
      <c r="C106" s="39" t="s">
        <v>78</v>
      </c>
      <c r="D106" s="56" t="s">
        <v>18</v>
      </c>
      <c r="E106" s="64">
        <f t="shared" si="4"/>
        <v>0</v>
      </c>
      <c r="F106" s="8"/>
      <c r="G106" s="8"/>
      <c r="H106" s="9"/>
      <c r="I106" s="8"/>
      <c r="J106" s="8"/>
      <c r="K106" s="16"/>
    </row>
    <row r="107" spans="1:11" ht="38.25">
      <c r="A107" s="67"/>
      <c r="B107" s="59"/>
      <c r="C107" s="80"/>
      <c r="D107" s="56" t="s">
        <v>19</v>
      </c>
      <c r="E107" s="64">
        <f t="shared" si="4"/>
        <v>0</v>
      </c>
      <c r="F107" s="8"/>
      <c r="G107" s="8"/>
      <c r="H107" s="9"/>
      <c r="I107" s="8"/>
      <c r="J107" s="8"/>
      <c r="K107" s="60"/>
    </row>
    <row r="108" spans="1:11" ht="38.25">
      <c r="A108" s="67"/>
      <c r="B108" s="59"/>
      <c r="C108" s="80"/>
      <c r="D108" s="56" t="s">
        <v>20</v>
      </c>
      <c r="E108" s="8">
        <f t="shared" si="4"/>
        <v>285000</v>
      </c>
      <c r="F108" s="19"/>
      <c r="G108" s="19">
        <v>285000</v>
      </c>
      <c r="H108" s="20">
        <v>0</v>
      </c>
      <c r="I108" s="19">
        <v>0</v>
      </c>
      <c r="J108" s="19">
        <v>0</v>
      </c>
      <c r="K108" s="60"/>
    </row>
    <row r="109" spans="1:11" ht="25.5">
      <c r="A109" s="67"/>
      <c r="B109" s="59"/>
      <c r="C109" s="80"/>
      <c r="D109" s="56" t="s">
        <v>21</v>
      </c>
      <c r="E109" s="64">
        <f t="shared" si="4"/>
        <v>0</v>
      </c>
      <c r="F109" s="8"/>
      <c r="G109" s="8"/>
      <c r="H109" s="9"/>
      <c r="I109" s="8"/>
      <c r="J109" s="8"/>
      <c r="K109" s="60"/>
    </row>
    <row r="110" spans="1:11">
      <c r="A110" s="68"/>
      <c r="B110" s="62"/>
      <c r="C110" s="82"/>
      <c r="D110" s="11" t="s">
        <v>22</v>
      </c>
      <c r="E110" s="8">
        <f t="shared" ref="E110:J110" si="20">E106+E107+E108+E109</f>
        <v>285000</v>
      </c>
      <c r="F110" s="8">
        <f t="shared" si="20"/>
        <v>0</v>
      </c>
      <c r="G110" s="8">
        <f t="shared" si="20"/>
        <v>285000</v>
      </c>
      <c r="H110" s="9">
        <f t="shared" si="20"/>
        <v>0</v>
      </c>
      <c r="I110" s="8">
        <f t="shared" si="20"/>
        <v>0</v>
      </c>
      <c r="J110" s="8">
        <f t="shared" si="20"/>
        <v>0</v>
      </c>
      <c r="K110" s="63"/>
    </row>
    <row r="111" spans="1:11" ht="38.25">
      <c r="A111" s="28" t="s">
        <v>79</v>
      </c>
      <c r="B111" s="17" t="s">
        <v>80</v>
      </c>
      <c r="C111" s="39" t="s">
        <v>78</v>
      </c>
      <c r="D111" s="56" t="s">
        <v>18</v>
      </c>
      <c r="E111" s="64">
        <f t="shared" si="4"/>
        <v>0</v>
      </c>
      <c r="F111" s="8"/>
      <c r="G111" s="8"/>
      <c r="H111" s="9"/>
      <c r="I111" s="8"/>
      <c r="J111" s="8"/>
      <c r="K111" s="16"/>
    </row>
    <row r="112" spans="1:11" ht="38.25">
      <c r="A112" s="90"/>
      <c r="B112" s="59"/>
      <c r="C112" s="80"/>
      <c r="D112" s="56" t="s">
        <v>19</v>
      </c>
      <c r="E112" s="64">
        <f t="shared" ref="E112:E149" si="21">F112+G112+H112+I112+J112</f>
        <v>0</v>
      </c>
      <c r="F112" s="8"/>
      <c r="G112" s="8"/>
      <c r="H112" s="9"/>
      <c r="I112" s="8"/>
      <c r="J112" s="8"/>
      <c r="K112" s="22"/>
    </row>
    <row r="113" spans="1:11" ht="38.25">
      <c r="A113" s="90"/>
      <c r="B113" s="59"/>
      <c r="C113" s="80"/>
      <c r="D113" s="56" t="s">
        <v>20</v>
      </c>
      <c r="E113" s="8">
        <f t="shared" si="21"/>
        <v>43242683</v>
      </c>
      <c r="F113" s="8"/>
      <c r="G113" s="19">
        <v>15237380</v>
      </c>
      <c r="H113" s="20">
        <v>9715741</v>
      </c>
      <c r="I113" s="19">
        <v>8911281</v>
      </c>
      <c r="J113" s="19">
        <v>9378281</v>
      </c>
      <c r="K113" s="22"/>
    </row>
    <row r="114" spans="1:11" ht="25.5">
      <c r="A114" s="90"/>
      <c r="B114" s="59"/>
      <c r="C114" s="80"/>
      <c r="D114" s="56" t="s">
        <v>21</v>
      </c>
      <c r="E114" s="64">
        <f t="shared" si="21"/>
        <v>0</v>
      </c>
      <c r="F114" s="8"/>
      <c r="G114" s="8"/>
      <c r="H114" s="9"/>
      <c r="I114" s="8"/>
      <c r="J114" s="8"/>
      <c r="K114" s="22"/>
    </row>
    <row r="115" spans="1:11">
      <c r="A115" s="91"/>
      <c r="B115" s="62"/>
      <c r="C115" s="82"/>
      <c r="D115" s="11" t="s">
        <v>22</v>
      </c>
      <c r="E115" s="8">
        <f t="shared" ref="E115:J115" si="22">E111+E112+E113+E114</f>
        <v>43242683</v>
      </c>
      <c r="F115" s="8">
        <f t="shared" si="22"/>
        <v>0</v>
      </c>
      <c r="G115" s="8">
        <f t="shared" si="22"/>
        <v>15237380</v>
      </c>
      <c r="H115" s="9">
        <f t="shared" si="22"/>
        <v>9715741</v>
      </c>
      <c r="I115" s="8">
        <f t="shared" si="22"/>
        <v>8911281</v>
      </c>
      <c r="J115" s="8">
        <f t="shared" si="22"/>
        <v>9378281</v>
      </c>
      <c r="K115" s="24"/>
    </row>
    <row r="116" spans="1:11" ht="38.25">
      <c r="A116" s="42" t="s">
        <v>81</v>
      </c>
      <c r="B116" s="17" t="s">
        <v>82</v>
      </c>
      <c r="C116" s="39" t="s">
        <v>75</v>
      </c>
      <c r="D116" s="56" t="s">
        <v>18</v>
      </c>
      <c r="E116" s="64">
        <f t="shared" ref="E116:E119" si="23">F116+G116+H116+I116+J116</f>
        <v>610365</v>
      </c>
      <c r="F116" s="8"/>
      <c r="G116" s="8">
        <v>610365</v>
      </c>
      <c r="H116" s="9"/>
      <c r="I116" s="8"/>
      <c r="J116" s="8"/>
      <c r="K116" s="43"/>
    </row>
    <row r="117" spans="1:11" ht="38.25">
      <c r="A117" s="76"/>
      <c r="B117" s="59"/>
      <c r="C117" s="80"/>
      <c r="D117" s="56" t="s">
        <v>19</v>
      </c>
      <c r="E117" s="64">
        <f t="shared" si="23"/>
        <v>0</v>
      </c>
      <c r="F117" s="8"/>
      <c r="G117" s="8"/>
      <c r="H117" s="9"/>
      <c r="I117" s="8"/>
      <c r="J117" s="8"/>
      <c r="K117" s="22"/>
    </row>
    <row r="118" spans="1:11" ht="38.25">
      <c r="A118" s="76"/>
      <c r="B118" s="59"/>
      <c r="C118" s="80"/>
      <c r="D118" s="56" t="s">
        <v>20</v>
      </c>
      <c r="E118" s="8">
        <f t="shared" si="23"/>
        <v>0</v>
      </c>
      <c r="F118" s="8"/>
      <c r="G118" s="19">
        <v>0</v>
      </c>
      <c r="H118" s="20">
        <v>0</v>
      </c>
      <c r="I118" s="19">
        <v>0</v>
      </c>
      <c r="J118" s="19">
        <v>0</v>
      </c>
      <c r="K118" s="22"/>
    </row>
    <row r="119" spans="1:11" ht="25.5">
      <c r="A119" s="76"/>
      <c r="B119" s="59"/>
      <c r="C119" s="80"/>
      <c r="D119" s="56" t="s">
        <v>21</v>
      </c>
      <c r="E119" s="64">
        <f t="shared" si="23"/>
        <v>0</v>
      </c>
      <c r="F119" s="8"/>
      <c r="G119" s="8"/>
      <c r="H119" s="9"/>
      <c r="I119" s="8"/>
      <c r="J119" s="8"/>
      <c r="K119" s="22"/>
    </row>
    <row r="120" spans="1:11">
      <c r="A120" s="92"/>
      <c r="B120" s="62"/>
      <c r="C120" s="82"/>
      <c r="D120" s="11" t="s">
        <v>22</v>
      </c>
      <c r="E120" s="8">
        <f t="shared" ref="E120:J120" si="24">E116+E117+E118+E119</f>
        <v>610365</v>
      </c>
      <c r="F120" s="8">
        <f t="shared" si="24"/>
        <v>0</v>
      </c>
      <c r="G120" s="8">
        <f t="shared" si="24"/>
        <v>610365</v>
      </c>
      <c r="H120" s="9">
        <f t="shared" si="24"/>
        <v>0</v>
      </c>
      <c r="I120" s="8">
        <f t="shared" si="24"/>
        <v>0</v>
      </c>
      <c r="J120" s="8">
        <f t="shared" si="24"/>
        <v>0</v>
      </c>
      <c r="K120" s="24"/>
    </row>
    <row r="121" spans="1:11" ht="38.25">
      <c r="A121" s="44" t="s">
        <v>83</v>
      </c>
      <c r="B121" s="45" t="s">
        <v>84</v>
      </c>
      <c r="C121" s="33" t="s">
        <v>85</v>
      </c>
      <c r="D121" s="56" t="s">
        <v>18</v>
      </c>
      <c r="E121" s="64">
        <f t="shared" ref="E121:E124" si="25">F121+G121+H121+I121+J121</f>
        <v>0</v>
      </c>
      <c r="F121" s="8"/>
      <c r="G121" s="8">
        <v>0</v>
      </c>
      <c r="H121" s="9"/>
      <c r="I121" s="8"/>
      <c r="J121" s="8"/>
      <c r="K121" s="43"/>
    </row>
    <row r="122" spans="1:11" ht="38.25">
      <c r="A122" s="76"/>
      <c r="B122" s="77"/>
      <c r="C122" s="21"/>
      <c r="D122" s="56" t="s">
        <v>19</v>
      </c>
      <c r="E122" s="64">
        <f t="shared" si="25"/>
        <v>0</v>
      </c>
      <c r="F122" s="8"/>
      <c r="G122" s="8"/>
      <c r="H122" s="9"/>
      <c r="I122" s="8"/>
      <c r="J122" s="8"/>
      <c r="K122" s="43"/>
    </row>
    <row r="123" spans="1:11" ht="38.25">
      <c r="A123" s="76"/>
      <c r="B123" s="77"/>
      <c r="C123" s="21"/>
      <c r="D123" s="56" t="s">
        <v>20</v>
      </c>
      <c r="E123" s="8">
        <f t="shared" si="25"/>
        <v>300000</v>
      </c>
      <c r="F123" s="8"/>
      <c r="G123" s="19">
        <v>0</v>
      </c>
      <c r="H123" s="20">
        <v>300000</v>
      </c>
      <c r="I123" s="19">
        <v>0</v>
      </c>
      <c r="J123" s="19">
        <v>0</v>
      </c>
      <c r="K123" s="43"/>
    </row>
    <row r="124" spans="1:11" ht="25.5">
      <c r="A124" s="76"/>
      <c r="B124" s="77"/>
      <c r="C124" s="21"/>
      <c r="D124" s="56" t="s">
        <v>21</v>
      </c>
      <c r="E124" s="64">
        <f t="shared" si="25"/>
        <v>0</v>
      </c>
      <c r="F124" s="8"/>
      <c r="G124" s="8"/>
      <c r="H124" s="9"/>
      <c r="I124" s="8"/>
      <c r="J124" s="8"/>
      <c r="K124" s="43"/>
    </row>
    <row r="125" spans="1:11">
      <c r="A125" s="92"/>
      <c r="B125" s="93"/>
      <c r="C125" s="23"/>
      <c r="D125" s="11" t="s">
        <v>22</v>
      </c>
      <c r="E125" s="8">
        <f t="shared" ref="E125:J125" si="26">E121+E122+E123+E124</f>
        <v>300000</v>
      </c>
      <c r="F125" s="8">
        <f t="shared" si="26"/>
        <v>0</v>
      </c>
      <c r="G125" s="8">
        <f t="shared" si="26"/>
        <v>0</v>
      </c>
      <c r="H125" s="9">
        <f t="shared" si="26"/>
        <v>300000</v>
      </c>
      <c r="I125" s="8">
        <f t="shared" si="26"/>
        <v>0</v>
      </c>
      <c r="J125" s="8">
        <f t="shared" si="26"/>
        <v>0</v>
      </c>
      <c r="K125" s="43"/>
    </row>
    <row r="126" spans="1:11" ht="38.25">
      <c r="A126" s="15" t="s">
        <v>86</v>
      </c>
      <c r="B126" s="12" t="s">
        <v>87</v>
      </c>
      <c r="C126" s="13" t="s">
        <v>88</v>
      </c>
      <c r="D126" s="56" t="s">
        <v>18</v>
      </c>
      <c r="E126" s="64">
        <f t="shared" si="21"/>
        <v>0</v>
      </c>
      <c r="F126" s="64"/>
      <c r="G126" s="64"/>
      <c r="H126" s="65">
        <v>0</v>
      </c>
      <c r="I126" s="64">
        <v>0</v>
      </c>
      <c r="J126" s="64">
        <v>0</v>
      </c>
      <c r="K126" s="16">
        <v>18</v>
      </c>
    </row>
    <row r="127" spans="1:11" ht="38.25">
      <c r="A127" s="67" t="s">
        <v>0</v>
      </c>
      <c r="B127" s="59"/>
      <c r="C127" s="13"/>
      <c r="D127" s="56" t="s">
        <v>19</v>
      </c>
      <c r="E127" s="64">
        <f t="shared" si="21"/>
        <v>0</v>
      </c>
      <c r="F127" s="64"/>
      <c r="G127" s="64"/>
      <c r="H127" s="65">
        <v>0</v>
      </c>
      <c r="I127" s="64">
        <v>0</v>
      </c>
      <c r="J127" s="64">
        <v>0</v>
      </c>
      <c r="K127" s="60"/>
    </row>
    <row r="128" spans="1:11" ht="38.25">
      <c r="A128" s="67" t="s">
        <v>0</v>
      </c>
      <c r="B128" s="59"/>
      <c r="C128" s="13"/>
      <c r="D128" s="56" t="s">
        <v>20</v>
      </c>
      <c r="E128" s="8">
        <f t="shared" si="21"/>
        <v>2518533</v>
      </c>
      <c r="F128" s="64">
        <v>1810533</v>
      </c>
      <c r="G128" s="64">
        <v>708000</v>
      </c>
      <c r="H128" s="65">
        <v>0</v>
      </c>
      <c r="I128" s="64">
        <v>0</v>
      </c>
      <c r="J128" s="64">
        <v>0</v>
      </c>
      <c r="K128" s="60"/>
    </row>
    <row r="129" spans="1:11" ht="25.5">
      <c r="A129" s="67" t="s">
        <v>0</v>
      </c>
      <c r="B129" s="59"/>
      <c r="C129" s="13"/>
      <c r="D129" s="56" t="s">
        <v>21</v>
      </c>
      <c r="E129" s="64">
        <f t="shared" si="21"/>
        <v>0</v>
      </c>
      <c r="F129" s="64"/>
      <c r="G129" s="64"/>
      <c r="H129" s="65">
        <v>0</v>
      </c>
      <c r="I129" s="64">
        <v>0</v>
      </c>
      <c r="J129" s="64">
        <v>0</v>
      </c>
      <c r="K129" s="60"/>
    </row>
    <row r="130" spans="1:11">
      <c r="A130" s="94" t="s">
        <v>0</v>
      </c>
      <c r="B130" s="62"/>
      <c r="C130" s="14"/>
      <c r="D130" s="11" t="s">
        <v>22</v>
      </c>
      <c r="E130" s="8">
        <f t="shared" ref="E130:J130" si="27">E126+E127+E128+E129</f>
        <v>2518533</v>
      </c>
      <c r="F130" s="8">
        <f t="shared" si="27"/>
        <v>1810533</v>
      </c>
      <c r="G130" s="8">
        <f t="shared" si="27"/>
        <v>708000</v>
      </c>
      <c r="H130" s="9">
        <f t="shared" si="27"/>
        <v>0</v>
      </c>
      <c r="I130" s="8">
        <f t="shared" si="27"/>
        <v>0</v>
      </c>
      <c r="J130" s="8">
        <f t="shared" si="27"/>
        <v>0</v>
      </c>
      <c r="K130" s="63"/>
    </row>
    <row r="131" spans="1:11" ht="38.25">
      <c r="A131" s="15" t="s">
        <v>89</v>
      </c>
      <c r="B131" s="12" t="s">
        <v>90</v>
      </c>
      <c r="C131" s="13" t="s">
        <v>91</v>
      </c>
      <c r="D131" s="56" t="s">
        <v>18</v>
      </c>
      <c r="E131" s="64">
        <f t="shared" si="21"/>
        <v>0</v>
      </c>
      <c r="F131" s="64"/>
      <c r="G131" s="64"/>
      <c r="H131" s="65">
        <v>0</v>
      </c>
      <c r="I131" s="64">
        <v>0</v>
      </c>
      <c r="J131" s="64">
        <v>0</v>
      </c>
      <c r="K131" s="16">
        <v>11</v>
      </c>
    </row>
    <row r="132" spans="1:11" ht="38.25">
      <c r="A132" s="67" t="s">
        <v>0</v>
      </c>
      <c r="B132" s="59"/>
      <c r="C132" s="13"/>
      <c r="D132" s="56" t="s">
        <v>19</v>
      </c>
      <c r="E132" s="64">
        <f t="shared" si="21"/>
        <v>0</v>
      </c>
      <c r="F132" s="64"/>
      <c r="G132" s="64"/>
      <c r="H132" s="65">
        <v>0</v>
      </c>
      <c r="I132" s="64">
        <v>0</v>
      </c>
      <c r="J132" s="64">
        <v>0</v>
      </c>
      <c r="K132" s="60"/>
    </row>
    <row r="133" spans="1:11" ht="38.25">
      <c r="A133" s="67" t="s">
        <v>0</v>
      </c>
      <c r="B133" s="59"/>
      <c r="C133" s="13"/>
      <c r="D133" s="56" t="s">
        <v>20</v>
      </c>
      <c r="E133" s="8">
        <f t="shared" si="21"/>
        <v>280000</v>
      </c>
      <c r="F133" s="64">
        <v>280000</v>
      </c>
      <c r="G133" s="64">
        <v>0</v>
      </c>
      <c r="H133" s="65">
        <v>0</v>
      </c>
      <c r="I133" s="64">
        <v>0</v>
      </c>
      <c r="J133" s="64">
        <v>0</v>
      </c>
      <c r="K133" s="60"/>
    </row>
    <row r="134" spans="1:11" ht="25.5">
      <c r="A134" s="67" t="s">
        <v>0</v>
      </c>
      <c r="B134" s="59"/>
      <c r="C134" s="13"/>
      <c r="D134" s="56" t="s">
        <v>21</v>
      </c>
      <c r="E134" s="64">
        <f t="shared" si="21"/>
        <v>0</v>
      </c>
      <c r="F134" s="64"/>
      <c r="G134" s="64"/>
      <c r="H134" s="65">
        <v>0</v>
      </c>
      <c r="I134" s="64">
        <v>0</v>
      </c>
      <c r="J134" s="64">
        <v>0</v>
      </c>
      <c r="K134" s="60"/>
    </row>
    <row r="135" spans="1:11">
      <c r="A135" s="94" t="s">
        <v>0</v>
      </c>
      <c r="B135" s="62"/>
      <c r="C135" s="14"/>
      <c r="D135" s="11" t="s">
        <v>22</v>
      </c>
      <c r="E135" s="8">
        <f t="shared" ref="E135:J135" si="28">E131+E132+E133+E134</f>
        <v>280000</v>
      </c>
      <c r="F135" s="8">
        <f t="shared" si="28"/>
        <v>280000</v>
      </c>
      <c r="G135" s="8">
        <f t="shared" si="28"/>
        <v>0</v>
      </c>
      <c r="H135" s="9">
        <f t="shared" si="28"/>
        <v>0</v>
      </c>
      <c r="I135" s="8">
        <f t="shared" si="28"/>
        <v>0</v>
      </c>
      <c r="J135" s="8">
        <f t="shared" si="28"/>
        <v>0</v>
      </c>
      <c r="K135" s="63"/>
    </row>
    <row r="136" spans="1:11" ht="38.25">
      <c r="A136" s="41" t="s">
        <v>92</v>
      </c>
      <c r="B136" s="17" t="s">
        <v>93</v>
      </c>
      <c r="C136" s="18" t="s">
        <v>94</v>
      </c>
      <c r="D136" s="56" t="s">
        <v>18</v>
      </c>
      <c r="E136" s="8">
        <f t="shared" si="21"/>
        <v>6433903</v>
      </c>
      <c r="F136" s="19">
        <v>4638443</v>
      </c>
      <c r="G136" s="19">
        <v>708035</v>
      </c>
      <c r="H136" s="9">
        <v>1087425</v>
      </c>
      <c r="I136" s="8"/>
      <c r="J136" s="8"/>
      <c r="K136" s="16">
        <v>19</v>
      </c>
    </row>
    <row r="137" spans="1:11" ht="38.25">
      <c r="A137" s="67"/>
      <c r="B137" s="59"/>
      <c r="C137" s="21"/>
      <c r="D137" s="56" t="s">
        <v>19</v>
      </c>
      <c r="E137" s="64">
        <f t="shared" si="21"/>
        <v>0</v>
      </c>
      <c r="F137" s="8"/>
      <c r="G137" s="8"/>
      <c r="H137" s="9"/>
      <c r="I137" s="8"/>
      <c r="J137" s="8"/>
      <c r="K137" s="22"/>
    </row>
    <row r="138" spans="1:11" ht="38.25">
      <c r="A138" s="67"/>
      <c r="B138" s="59"/>
      <c r="C138" s="21"/>
      <c r="D138" s="56" t="s">
        <v>20</v>
      </c>
      <c r="E138" s="8">
        <f t="shared" si="21"/>
        <v>1987069</v>
      </c>
      <c r="F138" s="19">
        <v>790449</v>
      </c>
      <c r="G138" s="19">
        <v>241650</v>
      </c>
      <c r="H138" s="20">
        <v>434970</v>
      </c>
      <c r="I138" s="19">
        <v>260000</v>
      </c>
      <c r="J138" s="19">
        <v>260000</v>
      </c>
      <c r="K138" s="22"/>
    </row>
    <row r="139" spans="1:11" ht="25.5">
      <c r="A139" s="67"/>
      <c r="B139" s="59"/>
      <c r="C139" s="21"/>
      <c r="D139" s="56" t="s">
        <v>21</v>
      </c>
      <c r="E139" s="64">
        <f t="shared" si="21"/>
        <v>0</v>
      </c>
      <c r="F139" s="8"/>
      <c r="G139" s="8"/>
      <c r="H139" s="9"/>
      <c r="I139" s="8"/>
      <c r="J139" s="8"/>
      <c r="K139" s="22"/>
    </row>
    <row r="140" spans="1:11">
      <c r="A140" s="68"/>
      <c r="B140" s="69"/>
      <c r="C140" s="23"/>
      <c r="D140" s="11" t="s">
        <v>22</v>
      </c>
      <c r="E140" s="8">
        <f t="shared" ref="E140:J140" si="29">E136+E137+E138+E139</f>
        <v>8420972</v>
      </c>
      <c r="F140" s="8">
        <f t="shared" si="29"/>
        <v>5428892</v>
      </c>
      <c r="G140" s="8">
        <f t="shared" si="29"/>
        <v>949685</v>
      </c>
      <c r="H140" s="9">
        <f t="shared" si="29"/>
        <v>1522395</v>
      </c>
      <c r="I140" s="8">
        <f t="shared" si="29"/>
        <v>260000</v>
      </c>
      <c r="J140" s="8">
        <f t="shared" si="29"/>
        <v>260000</v>
      </c>
      <c r="K140" s="24"/>
    </row>
    <row r="141" spans="1:11" ht="38.25">
      <c r="A141" s="41" t="s">
        <v>95</v>
      </c>
      <c r="B141" s="31" t="s">
        <v>96</v>
      </c>
      <c r="C141" s="33" t="s">
        <v>85</v>
      </c>
      <c r="D141" s="56" t="s">
        <v>18</v>
      </c>
      <c r="E141" s="8">
        <f t="shared" si="21"/>
        <v>760000</v>
      </c>
      <c r="F141" s="19">
        <v>760000</v>
      </c>
      <c r="G141" s="8"/>
      <c r="H141" s="9"/>
      <c r="I141" s="8"/>
      <c r="J141" s="8"/>
      <c r="K141" s="16">
        <v>10</v>
      </c>
    </row>
    <row r="142" spans="1:11" ht="38.25">
      <c r="A142" s="67"/>
      <c r="B142" s="59"/>
      <c r="C142" s="21"/>
      <c r="D142" s="56" t="s">
        <v>19</v>
      </c>
      <c r="E142" s="8">
        <f t="shared" si="21"/>
        <v>0</v>
      </c>
      <c r="F142" s="19"/>
      <c r="G142" s="8"/>
      <c r="H142" s="9"/>
      <c r="I142" s="8"/>
      <c r="J142" s="8"/>
      <c r="K142" s="22"/>
    </row>
    <row r="143" spans="1:11" ht="38.25">
      <c r="A143" s="67"/>
      <c r="B143" s="59"/>
      <c r="C143" s="21"/>
      <c r="D143" s="56" t="s">
        <v>20</v>
      </c>
      <c r="E143" s="8">
        <f t="shared" si="21"/>
        <v>80000</v>
      </c>
      <c r="F143" s="19">
        <v>80000</v>
      </c>
      <c r="G143" s="8"/>
      <c r="H143" s="9"/>
      <c r="I143" s="8"/>
      <c r="J143" s="8"/>
      <c r="K143" s="22"/>
    </row>
    <row r="144" spans="1:11" ht="25.5">
      <c r="A144" s="67"/>
      <c r="B144" s="59"/>
      <c r="C144" s="21"/>
      <c r="D144" s="56" t="s">
        <v>21</v>
      </c>
      <c r="E144" s="64">
        <f t="shared" si="21"/>
        <v>0</v>
      </c>
      <c r="F144" s="8"/>
      <c r="G144" s="8"/>
      <c r="H144" s="9"/>
      <c r="I144" s="8"/>
      <c r="J144" s="8"/>
      <c r="K144" s="22"/>
    </row>
    <row r="145" spans="1:11">
      <c r="A145" s="68"/>
      <c r="B145" s="69"/>
      <c r="C145" s="23"/>
      <c r="D145" s="11" t="s">
        <v>22</v>
      </c>
      <c r="E145" s="8">
        <f t="shared" ref="E145:J145" si="30">E141+E142+E143+E144</f>
        <v>840000</v>
      </c>
      <c r="F145" s="8">
        <f t="shared" si="30"/>
        <v>840000</v>
      </c>
      <c r="G145" s="8">
        <f t="shared" si="30"/>
        <v>0</v>
      </c>
      <c r="H145" s="9">
        <f t="shared" si="30"/>
        <v>0</v>
      </c>
      <c r="I145" s="8">
        <f t="shared" si="30"/>
        <v>0</v>
      </c>
      <c r="J145" s="8">
        <f t="shared" si="30"/>
        <v>0</v>
      </c>
      <c r="K145" s="24"/>
    </row>
    <row r="146" spans="1:11" ht="38.25">
      <c r="A146" s="41" t="s">
        <v>97</v>
      </c>
      <c r="B146" s="34" t="s">
        <v>98</v>
      </c>
      <c r="C146" s="33" t="s">
        <v>99</v>
      </c>
      <c r="D146" s="56" t="s">
        <v>18</v>
      </c>
      <c r="E146" s="64">
        <f t="shared" si="21"/>
        <v>0</v>
      </c>
      <c r="F146" s="8"/>
      <c r="G146" s="8"/>
      <c r="H146" s="9"/>
      <c r="I146" s="8"/>
      <c r="J146" s="8"/>
      <c r="K146" s="16" t="s">
        <v>100</v>
      </c>
    </row>
    <row r="147" spans="1:11" ht="38.25">
      <c r="A147" s="67"/>
      <c r="B147" s="59"/>
      <c r="C147" s="21"/>
      <c r="D147" s="56" t="s">
        <v>19</v>
      </c>
      <c r="E147" s="64">
        <f t="shared" si="21"/>
        <v>0</v>
      </c>
      <c r="F147" s="8"/>
      <c r="G147" s="8"/>
      <c r="H147" s="9"/>
      <c r="I147" s="8"/>
      <c r="J147" s="8"/>
      <c r="K147" s="22"/>
    </row>
    <row r="148" spans="1:11" ht="38.25">
      <c r="A148" s="67"/>
      <c r="B148" s="59"/>
      <c r="C148" s="21"/>
      <c r="D148" s="56" t="s">
        <v>20</v>
      </c>
      <c r="E148" s="8">
        <f t="shared" si="21"/>
        <v>820757</v>
      </c>
      <c r="F148" s="8"/>
      <c r="G148" s="19">
        <v>120757</v>
      </c>
      <c r="H148" s="20">
        <v>300000</v>
      </c>
      <c r="I148" s="19">
        <v>200000</v>
      </c>
      <c r="J148" s="19">
        <v>200000</v>
      </c>
      <c r="K148" s="22"/>
    </row>
    <row r="149" spans="1:11" ht="25.5">
      <c r="A149" s="67"/>
      <c r="B149" s="59"/>
      <c r="C149" s="21"/>
      <c r="D149" s="56" t="s">
        <v>21</v>
      </c>
      <c r="E149" s="64">
        <f t="shared" si="21"/>
        <v>0</v>
      </c>
      <c r="F149" s="8"/>
      <c r="G149" s="8"/>
      <c r="H149" s="9"/>
      <c r="I149" s="8"/>
      <c r="J149" s="8"/>
      <c r="K149" s="22"/>
    </row>
    <row r="150" spans="1:11">
      <c r="A150" s="68"/>
      <c r="B150" s="62"/>
      <c r="C150" s="23"/>
      <c r="D150" s="11" t="s">
        <v>22</v>
      </c>
      <c r="E150" s="8">
        <f t="shared" ref="E150:J150" si="31">E146+E147+E148+E149</f>
        <v>820757</v>
      </c>
      <c r="F150" s="8">
        <f t="shared" si="31"/>
        <v>0</v>
      </c>
      <c r="G150" s="8">
        <f t="shared" si="31"/>
        <v>120757</v>
      </c>
      <c r="H150" s="9">
        <f t="shared" si="31"/>
        <v>300000</v>
      </c>
      <c r="I150" s="8">
        <f t="shared" si="31"/>
        <v>200000</v>
      </c>
      <c r="J150" s="8">
        <f t="shared" si="31"/>
        <v>200000</v>
      </c>
      <c r="K150" s="24"/>
    </row>
    <row r="151" spans="1:11" ht="38.25">
      <c r="A151" s="41" t="s">
        <v>101</v>
      </c>
      <c r="B151" s="17" t="s">
        <v>102</v>
      </c>
      <c r="C151" s="33" t="s">
        <v>78</v>
      </c>
      <c r="D151" s="56" t="s">
        <v>18</v>
      </c>
      <c r="E151" s="8">
        <f>F151+G151+H151+I151+J151</f>
        <v>796060</v>
      </c>
      <c r="F151" s="19">
        <v>796060</v>
      </c>
      <c r="G151" s="8"/>
      <c r="H151" s="9"/>
      <c r="I151" s="8"/>
      <c r="J151" s="8"/>
      <c r="K151" s="16"/>
    </row>
    <row r="152" spans="1:11" ht="38.25">
      <c r="A152" s="67"/>
      <c r="B152" s="59"/>
      <c r="C152" s="80"/>
      <c r="D152" s="56" t="s">
        <v>19</v>
      </c>
      <c r="E152" s="8">
        <f t="shared" ref="E152:E154" si="32">F152+G152+H152+I152+J152</f>
        <v>0</v>
      </c>
      <c r="F152" s="19"/>
      <c r="G152" s="8"/>
      <c r="H152" s="9"/>
      <c r="I152" s="8"/>
      <c r="J152" s="8"/>
      <c r="K152" s="22"/>
    </row>
    <row r="153" spans="1:11" ht="38.25">
      <c r="A153" s="67"/>
      <c r="B153" s="59"/>
      <c r="C153" s="80"/>
      <c r="D153" s="56" t="s">
        <v>20</v>
      </c>
      <c r="E153" s="8">
        <f t="shared" si="32"/>
        <v>396378</v>
      </c>
      <c r="F153" s="19">
        <v>396378</v>
      </c>
      <c r="G153" s="8"/>
      <c r="H153" s="9"/>
      <c r="I153" s="8"/>
      <c r="J153" s="8"/>
      <c r="K153" s="22"/>
    </row>
    <row r="154" spans="1:11" ht="25.5">
      <c r="A154" s="67"/>
      <c r="B154" s="59"/>
      <c r="C154" s="80"/>
      <c r="D154" s="56" t="s">
        <v>21</v>
      </c>
      <c r="E154" s="8">
        <f t="shared" si="32"/>
        <v>0</v>
      </c>
      <c r="F154" s="19"/>
      <c r="G154" s="8"/>
      <c r="H154" s="9"/>
      <c r="I154" s="8"/>
      <c r="J154" s="8"/>
      <c r="K154" s="22"/>
    </row>
    <row r="155" spans="1:11">
      <c r="A155" s="68"/>
      <c r="B155" s="69"/>
      <c r="C155" s="82"/>
      <c r="D155" s="11" t="s">
        <v>22</v>
      </c>
      <c r="E155" s="8">
        <f t="shared" ref="E155:J155" si="33">E151+E152+E153+E154</f>
        <v>1192438</v>
      </c>
      <c r="F155" s="8">
        <f t="shared" si="33"/>
        <v>1192438</v>
      </c>
      <c r="G155" s="8">
        <f t="shared" si="33"/>
        <v>0</v>
      </c>
      <c r="H155" s="9">
        <f t="shared" si="33"/>
        <v>0</v>
      </c>
      <c r="I155" s="8">
        <f t="shared" si="33"/>
        <v>0</v>
      </c>
      <c r="J155" s="8">
        <f t="shared" si="33"/>
        <v>0</v>
      </c>
      <c r="K155" s="24"/>
    </row>
  </sheetData>
  <mergeCells count="103">
    <mergeCell ref="B151:B155"/>
    <mergeCell ref="C151:C155"/>
    <mergeCell ref="K151:K155"/>
    <mergeCell ref="B141:B145"/>
    <mergeCell ref="C141:C145"/>
    <mergeCell ref="K141:K145"/>
    <mergeCell ref="B146:B150"/>
    <mergeCell ref="C146:C150"/>
    <mergeCell ref="K146:K150"/>
    <mergeCell ref="B131:B135"/>
    <mergeCell ref="C131:C135"/>
    <mergeCell ref="K131:K135"/>
    <mergeCell ref="B136:B140"/>
    <mergeCell ref="C136:C140"/>
    <mergeCell ref="K136:K140"/>
    <mergeCell ref="A121:A125"/>
    <mergeCell ref="B121:B125"/>
    <mergeCell ref="C121:C125"/>
    <mergeCell ref="B126:B130"/>
    <mergeCell ref="C126:C130"/>
    <mergeCell ref="K126:K130"/>
    <mergeCell ref="A111:A115"/>
    <mergeCell ref="B111:B115"/>
    <mergeCell ref="C111:C115"/>
    <mergeCell ref="K111:K115"/>
    <mergeCell ref="A116:A120"/>
    <mergeCell ref="B116:B120"/>
    <mergeCell ref="C116:C120"/>
    <mergeCell ref="K117:K120"/>
    <mergeCell ref="B101:B105"/>
    <mergeCell ref="C101:C105"/>
    <mergeCell ref="K101:K105"/>
    <mergeCell ref="B106:B110"/>
    <mergeCell ref="C106:C110"/>
    <mergeCell ref="K106:K110"/>
    <mergeCell ref="B91:B95"/>
    <mergeCell ref="C91:C95"/>
    <mergeCell ref="K91:K95"/>
    <mergeCell ref="B96:B100"/>
    <mergeCell ref="C96:C100"/>
    <mergeCell ref="K96:K100"/>
    <mergeCell ref="B81:B85"/>
    <mergeCell ref="C81:C85"/>
    <mergeCell ref="K81:K85"/>
    <mergeCell ref="B86:B90"/>
    <mergeCell ref="C86:C90"/>
    <mergeCell ref="K86:K90"/>
    <mergeCell ref="B71:B75"/>
    <mergeCell ref="C71:C75"/>
    <mergeCell ref="K71:K75"/>
    <mergeCell ref="B76:B80"/>
    <mergeCell ref="C76:C80"/>
    <mergeCell ref="K76:K80"/>
    <mergeCell ref="B61:B65"/>
    <mergeCell ref="C61:C65"/>
    <mergeCell ref="K61:K65"/>
    <mergeCell ref="B66:B70"/>
    <mergeCell ref="C66:C70"/>
    <mergeCell ref="K66:K70"/>
    <mergeCell ref="B51:B55"/>
    <mergeCell ref="C51:C55"/>
    <mergeCell ref="K51:K55"/>
    <mergeCell ref="B56:B60"/>
    <mergeCell ref="C56:C60"/>
    <mergeCell ref="K56:K60"/>
    <mergeCell ref="A41:A45"/>
    <mergeCell ref="B41:B45"/>
    <mergeCell ref="C41:C45"/>
    <mergeCell ref="K41:K45"/>
    <mergeCell ref="B46:B50"/>
    <mergeCell ref="C46:C50"/>
    <mergeCell ref="K46:K50"/>
    <mergeCell ref="A31:A35"/>
    <mergeCell ref="B31:B35"/>
    <mergeCell ref="C31:C35"/>
    <mergeCell ref="K31:K35"/>
    <mergeCell ref="A36:A40"/>
    <mergeCell ref="B36:B40"/>
    <mergeCell ref="C36:C40"/>
    <mergeCell ref="K36:K40"/>
    <mergeCell ref="B21:B25"/>
    <mergeCell ref="C21:C25"/>
    <mergeCell ref="K21:K25"/>
    <mergeCell ref="B26:B30"/>
    <mergeCell ref="C26:C30"/>
    <mergeCell ref="K26:K30"/>
    <mergeCell ref="B6:B10"/>
    <mergeCell ref="C6:C10"/>
    <mergeCell ref="K6:K10"/>
    <mergeCell ref="B11:B15"/>
    <mergeCell ref="C11:C15"/>
    <mergeCell ref="B16:B20"/>
    <mergeCell ref="C16:C20"/>
    <mergeCell ref="K16:K20"/>
    <mergeCell ref="I1:K1"/>
    <mergeCell ref="D2:K2"/>
    <mergeCell ref="A3:K3"/>
    <mergeCell ref="A4:A5"/>
    <mergeCell ref="B4:B5"/>
    <mergeCell ref="C4:C5"/>
    <mergeCell ref="D4:D5"/>
    <mergeCell ref="E4:J4"/>
    <mergeCell ref="K4:K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2018-05-14T09:34:07Z</dcterms:modified>
</cp:coreProperties>
</file>